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9245" windowHeight="8535" activeTab="1"/>
  </bookViews>
  <sheets>
    <sheet name="DATA" sheetId="1" r:id="rId1"/>
    <sheet name="TABLE5" sheetId="2" r:id="rId2"/>
    <sheet name="TABLE3" sheetId="3" r:id="rId3"/>
  </sheets>
  <definedNames>
    <definedName name="A" localSheetId="2" hidden="1">{"'TABLE5'!$A$1:$J$34"}</definedName>
    <definedName name="A" hidden="1">{"'TABLE5'!$A$1:$J$34"}</definedName>
    <definedName name="HD">'DATA'!$A:$I</definedName>
    <definedName name="HTML_CodePage" hidden="1">932</definedName>
    <definedName name="HTML_Control" localSheetId="2" hidden="1">{"'TABLE5'!$A$1:$J$34"}</definedName>
    <definedName name="HTML_Control" hidden="1">{"'TABLE5'!$A$1:$J$34"}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"A:\HTML\shiki.htm"</definedName>
    <definedName name="HTML_Title" hidden="1">""</definedName>
    <definedName name="_xlnm.Print_Area" localSheetId="2">'TABLE3'!$A$1:$F$36</definedName>
    <definedName name="_xlnm.Print_Area" localSheetId="1">'TABLE5'!$A$1:$J$36</definedName>
  </definedNames>
  <calcPr calcMode="manual" fullCalcOnLoad="1"/>
</workbook>
</file>

<file path=xl/sharedStrings.xml><?xml version="1.0" encoding="utf-8"?>
<sst xmlns="http://schemas.openxmlformats.org/spreadsheetml/2006/main" count="1241" uniqueCount="441">
  <si>
    <t>Aimee</t>
  </si>
  <si>
    <t>鹿毛</t>
  </si>
  <si>
    <t>Tudor Minstrel</t>
  </si>
  <si>
    <t>Emali</t>
  </si>
  <si>
    <t>Almahmoud</t>
  </si>
  <si>
    <t>牝</t>
  </si>
  <si>
    <t>栗毛</t>
  </si>
  <si>
    <t>Mahmoud</t>
  </si>
  <si>
    <t>Arbitrator</t>
  </si>
  <si>
    <t>Blue Banner</t>
  </si>
  <si>
    <t>War Admiral</t>
  </si>
  <si>
    <t>Risque Blue</t>
  </si>
  <si>
    <t>Blue Canoe</t>
  </si>
  <si>
    <t>Jet Pilot</t>
  </si>
  <si>
    <t>Portage</t>
  </si>
  <si>
    <t>Blue Queen</t>
  </si>
  <si>
    <t>Majority Blue</t>
  </si>
  <si>
    <t>Hill Queen</t>
  </si>
  <si>
    <t>Blushing Groom</t>
  </si>
  <si>
    <t>牡</t>
  </si>
  <si>
    <t>Red God</t>
  </si>
  <si>
    <t>Runaway Bride</t>
  </si>
  <si>
    <t>Bold Reason</t>
  </si>
  <si>
    <t>Hail to Reason</t>
  </si>
  <si>
    <t>Lalun</t>
  </si>
  <si>
    <t>Bold Ruler</t>
  </si>
  <si>
    <t>青鹿毛</t>
  </si>
  <si>
    <t>Nasrullah</t>
  </si>
  <si>
    <t>Miss Disco</t>
  </si>
  <si>
    <t>Boola Brook</t>
  </si>
  <si>
    <t>Bull Dog</t>
  </si>
  <si>
    <t>Brookdale</t>
  </si>
  <si>
    <t>Camenae</t>
  </si>
  <si>
    <t>ｳﾞｨﾐｰ</t>
  </si>
  <si>
    <t>Madrilene</t>
  </si>
  <si>
    <t>Cap and Bells</t>
  </si>
  <si>
    <t>芦毛</t>
  </si>
  <si>
    <t>Tom Fool</t>
  </si>
  <si>
    <t>Ghazni</t>
  </si>
  <si>
    <t>Colorspin</t>
  </si>
  <si>
    <t>High Top</t>
  </si>
  <si>
    <t>Reprocolor</t>
  </si>
  <si>
    <t>Darius</t>
  </si>
  <si>
    <t>Dante</t>
  </si>
  <si>
    <t>Yasna</t>
  </si>
  <si>
    <t>Derring-Do</t>
  </si>
  <si>
    <t>Sipsey Bridge</t>
  </si>
  <si>
    <t>Drone</t>
  </si>
  <si>
    <t>Sir Gaylord</t>
  </si>
  <si>
    <t>Umidwar</t>
  </si>
  <si>
    <t>Eclair</t>
  </si>
  <si>
    <t>Fairy Bridge</t>
  </si>
  <si>
    <t>Special</t>
  </si>
  <si>
    <t>Forli</t>
  </si>
  <si>
    <t>Aristophanes</t>
  </si>
  <si>
    <t>Trevisa</t>
  </si>
  <si>
    <t>黒鹿毛</t>
  </si>
  <si>
    <t>Turn-to</t>
  </si>
  <si>
    <t>Nothirdchance</t>
  </si>
  <si>
    <t>Djebe</t>
  </si>
  <si>
    <t>Home Rule</t>
  </si>
  <si>
    <t>Blenheim</t>
  </si>
  <si>
    <t>Black Wave</t>
  </si>
  <si>
    <t>Jimmy Reppin</t>
  </si>
  <si>
    <t>Midsummer Night</t>
  </si>
  <si>
    <t>Sweet Molly</t>
  </si>
  <si>
    <t>Key Bridge</t>
  </si>
  <si>
    <t>Princequillo</t>
  </si>
  <si>
    <t>Key to the Kingdom</t>
  </si>
  <si>
    <t>Lady Angela</t>
  </si>
  <si>
    <t>Hyperion</t>
  </si>
  <si>
    <t>Sister Sarah</t>
  </si>
  <si>
    <t>Djeddah</t>
  </si>
  <si>
    <t>Be Faithful</t>
  </si>
  <si>
    <t>Court Martial</t>
  </si>
  <si>
    <t>Marmite</t>
  </si>
  <si>
    <t>Major Portion</t>
  </si>
  <si>
    <t>Gorm Abu</t>
  </si>
  <si>
    <t>Menow</t>
  </si>
  <si>
    <t>Pharamond</t>
  </si>
  <si>
    <t>Alcibiades</t>
  </si>
  <si>
    <t>Night Sound</t>
  </si>
  <si>
    <t>Discovery</t>
  </si>
  <si>
    <t>Outdone</t>
  </si>
  <si>
    <t>Mumtaz Begum</t>
  </si>
  <si>
    <t>Mumtaz Mahal</t>
  </si>
  <si>
    <t>Nearco</t>
  </si>
  <si>
    <t>Natalma</t>
  </si>
  <si>
    <t>Native Dancer</t>
  </si>
  <si>
    <t>Polynesian</t>
  </si>
  <si>
    <t>Geisha</t>
  </si>
  <si>
    <t>Pharos</t>
  </si>
  <si>
    <t>Nogara</t>
  </si>
  <si>
    <t>Nearctic</t>
  </si>
  <si>
    <t>Northern Dancer</t>
  </si>
  <si>
    <t>Noura</t>
  </si>
  <si>
    <t>River Guide</t>
  </si>
  <si>
    <t>Carillon</t>
  </si>
  <si>
    <t>Prince Rose</t>
  </si>
  <si>
    <t>Cosquilla</t>
  </si>
  <si>
    <t>Spring Run</t>
  </si>
  <si>
    <t>Rialto</t>
  </si>
  <si>
    <t>Rabelais</t>
  </si>
  <si>
    <t>La Grelee</t>
  </si>
  <si>
    <t>Wild Risk</t>
  </si>
  <si>
    <t>Sadler's Wells</t>
  </si>
  <si>
    <t>Abernant</t>
  </si>
  <si>
    <t>Claudette</t>
  </si>
  <si>
    <t>Somethingroyal</t>
  </si>
  <si>
    <t>Thong</t>
  </si>
  <si>
    <t>ｼｬﾐｴ</t>
  </si>
  <si>
    <t>Cockles and Mussels</t>
  </si>
  <si>
    <t>Nantallah</t>
  </si>
  <si>
    <t>Rough Shod</t>
  </si>
  <si>
    <t>Owen Tudor</t>
  </si>
  <si>
    <t>Sansonnet</t>
  </si>
  <si>
    <t>Wild Violet</t>
  </si>
  <si>
    <t>Blandford</t>
  </si>
  <si>
    <t>Wood Violet</t>
  </si>
  <si>
    <t>Mimi</t>
  </si>
  <si>
    <t>ｵﾍﾟﾗﾊｳｽ</t>
  </si>
  <si>
    <t>ﾃｲｴﾑｵﾍﾟﾗｵｰ</t>
  </si>
  <si>
    <t>ﾜﾝｽｳｪﾄﾞ</t>
  </si>
  <si>
    <t>Bosworth</t>
  </si>
  <si>
    <t>Son-in-Law</t>
  </si>
  <si>
    <t>Serenissima</t>
  </si>
  <si>
    <t>Boxeuse</t>
  </si>
  <si>
    <t>Teddy</t>
  </si>
  <si>
    <t>Spicebox</t>
  </si>
  <si>
    <t>Caerleon</t>
  </si>
  <si>
    <t>Nijinsky</t>
  </si>
  <si>
    <t>Foreseer</t>
  </si>
  <si>
    <t>Chop Chop</t>
  </si>
  <si>
    <t>Flares</t>
  </si>
  <si>
    <t>Sceptical</t>
  </si>
  <si>
    <t>Cosmah</t>
  </si>
  <si>
    <t>Cosmic Bomb</t>
  </si>
  <si>
    <t>Banish Fear</t>
  </si>
  <si>
    <t>Coup de Folie</t>
  </si>
  <si>
    <t>Halo</t>
  </si>
  <si>
    <t>Raise the Standard</t>
  </si>
  <si>
    <t>Escamillo</t>
  </si>
  <si>
    <t>Firdaussi</t>
  </si>
  <si>
    <t>Estoril</t>
  </si>
  <si>
    <t>Solario</t>
  </si>
  <si>
    <t>Appleby</t>
  </si>
  <si>
    <t>Fidgette</t>
  </si>
  <si>
    <t>Brownhylda</t>
  </si>
  <si>
    <t>Flagette</t>
  </si>
  <si>
    <t>Flaming Page</t>
  </si>
  <si>
    <t>Bull Page</t>
  </si>
  <si>
    <t>Flaring Top</t>
  </si>
  <si>
    <t>Round Table</t>
  </si>
  <si>
    <t>Regal Gleam</t>
  </si>
  <si>
    <t>Herbager</t>
  </si>
  <si>
    <t>Vandale</t>
  </si>
  <si>
    <t>Hoist the Flag</t>
  </si>
  <si>
    <t>Tom Rolfe</t>
  </si>
  <si>
    <t>Wavy Navy</t>
  </si>
  <si>
    <t>Gainsborough</t>
  </si>
  <si>
    <t>Selene</t>
  </si>
  <si>
    <t>La Farina</t>
  </si>
  <si>
    <t>Sans Souci</t>
  </si>
  <si>
    <t>Malatesta</t>
  </si>
  <si>
    <t>Lady Victoria</t>
  </si>
  <si>
    <t>Victoria Park</t>
  </si>
  <si>
    <t>Man o'War</t>
  </si>
  <si>
    <t>Fair Play</t>
  </si>
  <si>
    <t>Mahubah</t>
  </si>
  <si>
    <t>Blue Swords</t>
  </si>
  <si>
    <t>Galla Colors</t>
  </si>
  <si>
    <t>Pladda</t>
  </si>
  <si>
    <t>Phalaris</t>
  </si>
  <si>
    <t>Rothesay Bay</t>
  </si>
  <si>
    <t>Plassy</t>
  </si>
  <si>
    <t>Miz Carol</t>
  </si>
  <si>
    <t>Knight's Daughter</t>
  </si>
  <si>
    <t>Abbots Trace</t>
  </si>
  <si>
    <t>Sarita</t>
  </si>
  <si>
    <t>Sunny Valley</t>
  </si>
  <si>
    <t>Val de Loir</t>
  </si>
  <si>
    <t>Sunland</t>
  </si>
  <si>
    <t>Ribot</t>
  </si>
  <si>
    <t>Pocahontas</t>
  </si>
  <si>
    <t>Royal Charger</t>
  </si>
  <si>
    <t>Source Sucree</t>
  </si>
  <si>
    <t>Vanille</t>
  </si>
  <si>
    <t>Vaya</t>
  </si>
  <si>
    <t>Beppo</t>
  </si>
  <si>
    <t>Waterhen</t>
  </si>
  <si>
    <t>Victoriana</t>
  </si>
  <si>
    <t>Windfields</t>
  </si>
  <si>
    <t>Iribelle</t>
  </si>
  <si>
    <t>Triomphe</t>
  </si>
  <si>
    <t>Petingo</t>
  </si>
  <si>
    <t>English Miss</t>
  </si>
  <si>
    <t>栃栗毛</t>
  </si>
  <si>
    <t>月友</t>
  </si>
  <si>
    <t>Athasi</t>
  </si>
  <si>
    <t>星友</t>
  </si>
  <si>
    <t>Sir Martin</t>
  </si>
  <si>
    <t>Colna</t>
  </si>
  <si>
    <t>Admiral Drake</t>
  </si>
  <si>
    <t>Craig an Eran</t>
  </si>
  <si>
    <t>Plucky Liege</t>
  </si>
  <si>
    <t>Peace Chance</t>
  </si>
  <si>
    <t>Mother Goose</t>
  </si>
  <si>
    <t>Commotion</t>
  </si>
  <si>
    <t>Farasi</t>
  </si>
  <si>
    <t>Athgreany</t>
  </si>
  <si>
    <t>Galloping Simon</t>
  </si>
  <si>
    <t>Fairyland</t>
  </si>
  <si>
    <t>Ballot</t>
  </si>
  <si>
    <t>Voter</t>
  </si>
  <si>
    <t>Cerito</t>
  </si>
  <si>
    <t>Blue Larkspur</t>
  </si>
  <si>
    <t>Herodiade</t>
  </si>
  <si>
    <t>Baton Rouge</t>
  </si>
  <si>
    <t>Baton</t>
  </si>
  <si>
    <t>Black Servant</t>
  </si>
  <si>
    <t>Black Toney</t>
  </si>
  <si>
    <t>Padula</t>
  </si>
  <si>
    <t>Blanche</t>
  </si>
  <si>
    <t>White Eagle</t>
  </si>
  <si>
    <t>Black Cherry</t>
  </si>
  <si>
    <t>Swynford</t>
  </si>
  <si>
    <t>Bleebok</t>
  </si>
  <si>
    <t>Forteresse</t>
  </si>
  <si>
    <t>Malva</t>
  </si>
  <si>
    <t>Blossom Time</t>
  </si>
  <si>
    <t>North Star</t>
  </si>
  <si>
    <t>Vaila</t>
  </si>
  <si>
    <t>Flaming Swords</t>
  </si>
  <si>
    <t>Bold Reasoning</t>
  </si>
  <si>
    <t>Boldnesian</t>
  </si>
  <si>
    <t>Reason to Earn</t>
  </si>
  <si>
    <t>Alanesian</t>
  </si>
  <si>
    <t>Bramalea</t>
  </si>
  <si>
    <t>Nashua</t>
  </si>
  <si>
    <t>Rarelea</t>
  </si>
  <si>
    <t>Buchan</t>
  </si>
  <si>
    <t>Sunstar</t>
  </si>
  <si>
    <t>Hamoaze</t>
  </si>
  <si>
    <t>Bull Lea</t>
  </si>
  <si>
    <t>Rose Leaves</t>
  </si>
  <si>
    <t>Our Page</t>
  </si>
  <si>
    <t>Case Ace</t>
  </si>
  <si>
    <t>Sweetheart</t>
  </si>
  <si>
    <t>Collar</t>
  </si>
  <si>
    <t>St. Simon</t>
  </si>
  <si>
    <t>Ornament</t>
  </si>
  <si>
    <t>Nausicaa</t>
  </si>
  <si>
    <t>Colonial</t>
  </si>
  <si>
    <t>Trenton</t>
  </si>
  <si>
    <t>Thankful Blossom</t>
  </si>
  <si>
    <t>Papyrus</t>
  </si>
  <si>
    <t>Quick Thought</t>
  </si>
  <si>
    <t>Count Fleet</t>
  </si>
  <si>
    <t>Reigh Count</t>
  </si>
  <si>
    <t>Quickly</t>
  </si>
  <si>
    <t>Maid of the Mist</t>
  </si>
  <si>
    <t>Equal Venture</t>
  </si>
  <si>
    <t>Bold Venture</t>
  </si>
  <si>
    <t>Igual</t>
  </si>
  <si>
    <t>Exalted</t>
  </si>
  <si>
    <t>High Time</t>
  </si>
  <si>
    <t>Lady Comfey</t>
  </si>
  <si>
    <t>Fair Charmer</t>
  </si>
  <si>
    <t>Jet Action</t>
  </si>
  <si>
    <t>Myrtle Charm</t>
  </si>
  <si>
    <t>Hastings</t>
  </si>
  <si>
    <t>Fairy Gold</t>
  </si>
  <si>
    <t>Bend Or</t>
  </si>
  <si>
    <t>Dame Masham</t>
  </si>
  <si>
    <t>Desmond</t>
  </si>
  <si>
    <t>Molly Morgan</t>
  </si>
  <si>
    <t>Feola</t>
  </si>
  <si>
    <t>Friar Marcus</t>
  </si>
  <si>
    <t>Aloe</t>
  </si>
  <si>
    <t>Flaming Top</t>
  </si>
  <si>
    <t>Omaha</t>
  </si>
  <si>
    <t>Firetop</t>
  </si>
  <si>
    <t>Sardanapale</t>
  </si>
  <si>
    <t>Guerriere</t>
  </si>
  <si>
    <t>Sir Gallahad</t>
  </si>
  <si>
    <t>Rouge et Noir</t>
  </si>
  <si>
    <t>Miyako</t>
  </si>
  <si>
    <t>Georgica</t>
  </si>
  <si>
    <t>Raise a Native</t>
  </si>
  <si>
    <t>Queen Sucree</t>
  </si>
  <si>
    <t>Glenveagh</t>
  </si>
  <si>
    <t>Seattle Slew</t>
  </si>
  <si>
    <t>Lisadell</t>
  </si>
  <si>
    <t>Gold Digger</t>
  </si>
  <si>
    <t>Sequence</t>
  </si>
  <si>
    <t>Graustark</t>
  </si>
  <si>
    <t>Flower Bowl</t>
  </si>
  <si>
    <t>Amazone</t>
  </si>
  <si>
    <t>Spendthrift</t>
  </si>
  <si>
    <t>Cinderella</t>
  </si>
  <si>
    <t>Jamestown</t>
  </si>
  <si>
    <t>St. James</t>
  </si>
  <si>
    <t>Mlle Dazie</t>
  </si>
  <si>
    <t>Johnstown</t>
  </si>
  <si>
    <t>La France</t>
  </si>
  <si>
    <t>Kingmambo</t>
  </si>
  <si>
    <t>Mr. Prospector</t>
  </si>
  <si>
    <t>Miesque</t>
  </si>
  <si>
    <t>Sir Cosmo</t>
  </si>
  <si>
    <t>La Dame du Lac</t>
  </si>
  <si>
    <t>Flambette</t>
  </si>
  <si>
    <t>Lady Glory</t>
  </si>
  <si>
    <t>American Flag</t>
  </si>
  <si>
    <t>Beloved</t>
  </si>
  <si>
    <t>Lady Sterling</t>
  </si>
  <si>
    <t>Hanover</t>
  </si>
  <si>
    <t>Aquila</t>
  </si>
  <si>
    <t>Lavendula</t>
  </si>
  <si>
    <t>Sweet Lavender</t>
  </si>
  <si>
    <t>Mah Mahal</t>
  </si>
  <si>
    <t>Rock Sand</t>
  </si>
  <si>
    <t>Merry Token</t>
  </si>
  <si>
    <t>Merry Hampton</t>
  </si>
  <si>
    <t>Mizpah</t>
  </si>
  <si>
    <t>Nureyev</t>
  </si>
  <si>
    <t>Pasadoble</t>
  </si>
  <si>
    <t>Miss Dogwood</t>
  </si>
  <si>
    <t>Myrtlewood</t>
  </si>
  <si>
    <t>The Tetrarch</t>
  </si>
  <si>
    <t>Lady Josephine</t>
  </si>
  <si>
    <t>My Charmer</t>
  </si>
  <si>
    <t>Poker</t>
  </si>
  <si>
    <t>Shimmer</t>
  </si>
  <si>
    <t>Segula</t>
  </si>
  <si>
    <t>Gallinule</t>
  </si>
  <si>
    <t>Verte-Grez</t>
  </si>
  <si>
    <t>Neriad</t>
  </si>
  <si>
    <t>Sea-Change</t>
  </si>
  <si>
    <t>Havresac</t>
  </si>
  <si>
    <t>Catnip</t>
  </si>
  <si>
    <t>Ogden</t>
  </si>
  <si>
    <t>Kilwarlin</t>
  </si>
  <si>
    <t>Oriole</t>
  </si>
  <si>
    <t>Orlass</t>
  </si>
  <si>
    <t>Orby</t>
  </si>
  <si>
    <t>Simon Lass</t>
  </si>
  <si>
    <t>Occult</t>
  </si>
  <si>
    <t>Prove Out</t>
  </si>
  <si>
    <t>Santa Quilla</t>
  </si>
  <si>
    <t>Scapa Flow</t>
  </si>
  <si>
    <t>Spearmint</t>
  </si>
  <si>
    <t>Concertina</t>
  </si>
  <si>
    <t>Glamour</t>
  </si>
  <si>
    <t>Unbreakable</t>
  </si>
  <si>
    <t>Black Polly</t>
  </si>
  <si>
    <t>Rose Prince</t>
  </si>
  <si>
    <t>Indolence</t>
  </si>
  <si>
    <t>Prosopopee</t>
  </si>
  <si>
    <t>Peroraison</t>
  </si>
  <si>
    <t>Raise You</t>
  </si>
  <si>
    <t>Sailing Home</t>
  </si>
  <si>
    <t>Tenerani</t>
  </si>
  <si>
    <t>Romanella</t>
  </si>
  <si>
    <t>Roberto</t>
  </si>
  <si>
    <t>Sainfoin</t>
  </si>
  <si>
    <t>Roquebrune</t>
  </si>
  <si>
    <t>El Greco</t>
  </si>
  <si>
    <t>Barbara Burrini</t>
  </si>
  <si>
    <t>St. Germans</t>
  </si>
  <si>
    <t>Gold Bridge</t>
  </si>
  <si>
    <t>Dalmary</t>
  </si>
  <si>
    <t>Sanctus</t>
  </si>
  <si>
    <t>Fine Top</t>
  </si>
  <si>
    <t>Sanelta</t>
  </si>
  <si>
    <t>Prestige</t>
  </si>
  <si>
    <t>Gemma</t>
  </si>
  <si>
    <t>Sekhmet</t>
  </si>
  <si>
    <t>The Boss</t>
  </si>
  <si>
    <t>Ayn Hali</t>
  </si>
  <si>
    <t>Sun Worship</t>
  </si>
  <si>
    <t>Marchetta</t>
  </si>
  <si>
    <t>John o'Gaunt</t>
  </si>
  <si>
    <t>Canterbury Pilgrim</t>
  </si>
  <si>
    <t>Ajax</t>
  </si>
  <si>
    <t>Rondeau</t>
  </si>
  <si>
    <t>Bellini</t>
  </si>
  <si>
    <t>Tofanella</t>
  </si>
  <si>
    <t>The Minstrel</t>
  </si>
  <si>
    <t>Advocate</t>
  </si>
  <si>
    <t>Veneta</t>
  </si>
  <si>
    <t>ｳｪｯﾃﾞｨﾝｸﾞｻｰﾌ</t>
  </si>
  <si>
    <t>ﾀﾞｲﾔﾓﾝﾄﾞｳｪｯﾃﾞｨﾝｸﾞ</t>
  </si>
  <si>
    <t>第四ﾍﾚﾝｻｰﾌ</t>
  </si>
  <si>
    <t>ｴﾙｺﾝﾄﾞﾙﾊﾟｻｰ</t>
  </si>
  <si>
    <t>ｻﾄﾞﾗｰｽﾞｷﾞｬﾙ</t>
  </si>
  <si>
    <t>ｸﾗｯｸﾏﾝﾅﾝ</t>
  </si>
  <si>
    <t>Lomond</t>
  </si>
  <si>
    <t>Pretty Polly</t>
  </si>
  <si>
    <t>ｼｱﾝﾓｱ</t>
  </si>
  <si>
    <t>ﾏﾝﾅ</t>
  </si>
  <si>
    <t>第三ﾌﾗｽﾄﾚｰﾄ</t>
  </si>
  <si>
    <t>ﾘｽﾞﾐｯｸⅡ</t>
  </si>
  <si>
    <t>ﾘｽﾞﾐｯｸｺﾓ</t>
  </si>
  <si>
    <t>ﾚｲｸｺﾓ</t>
  </si>
  <si>
    <t>ｲﾝﾀｸﾞﾘｵｰ</t>
  </si>
  <si>
    <t>ﾌﾗｽﾄﾚｰﾄ</t>
  </si>
  <si>
    <t>第参ｳｪｯﾃﾞｨﾝｸﾞｻｰﾌ</t>
  </si>
  <si>
    <t>馬名</t>
  </si>
  <si>
    <t>輸入</t>
  </si>
  <si>
    <t>性</t>
  </si>
  <si>
    <t>毛色</t>
  </si>
  <si>
    <t>生年</t>
  </si>
  <si>
    <t>没年</t>
  </si>
  <si>
    <t>父</t>
  </si>
  <si>
    <t>母</t>
  </si>
  <si>
    <t>入力日</t>
  </si>
  <si>
    <t>牝</t>
  </si>
  <si>
    <t>牡</t>
  </si>
  <si>
    <t>Sun Princess</t>
  </si>
  <si>
    <t>ｲﾝｸﾞﾘｯｼｭﾌﾟﾘﾝｽ</t>
  </si>
  <si>
    <t>ｵｰﾄｷﾂ</t>
  </si>
  <si>
    <t>ﾄｷﾂｶｾﾞ</t>
  </si>
  <si>
    <t>ｸﾓﾉﾊﾅ</t>
  </si>
  <si>
    <t>ﾌﾟﾘﾒﾛ</t>
  </si>
  <si>
    <t>第参ﾏﾝﾅ</t>
  </si>
  <si>
    <t>ｸﾓﾏｻ</t>
  </si>
  <si>
    <t>ﾊｯﾋﾟｰﾀﾞｲﾔ</t>
  </si>
  <si>
    <t>第五ﾏﾝﾅ</t>
  </si>
  <si>
    <t>ﾄｷﾂﾀﾞｲﾔ</t>
  </si>
  <si>
    <t>ﾉｰｻﾞﾝﾃｰｽﾄ</t>
  </si>
  <si>
    <t>ﾍｰﾚﾝｿｰﾙ</t>
  </si>
  <si>
    <t>ﾊﾞﾚｰｸｲﾝ</t>
  </si>
  <si>
    <t>ﾌｻｲﾁｺﾝｺﾙﾄﾞ</t>
  </si>
  <si>
    <t>第参ｳｪｯﾃﾞｨﾝｸﾞｻｰﾌ</t>
  </si>
  <si>
    <t>ｼｱﾝﾓｱ</t>
  </si>
  <si>
    <t>ﾏﾝﾅ</t>
  </si>
  <si>
    <t>Fleur</t>
  </si>
  <si>
    <t>Ossian</t>
  </si>
  <si>
    <t>Sun Princess(2)</t>
  </si>
  <si>
    <t>ﾉｰｻﾞﾝﾃｰｽﾄ</t>
  </si>
  <si>
    <t>ｴﾙｺﾝﾄﾞﾙﾊﾟｻｰ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</si>
</sst>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/mm/dd"/>
    <numFmt numFmtId="185" formatCode="##0.000"/>
    <numFmt numFmtId="186" formatCode="##0.000\ %"/>
    <numFmt numFmtId="187" formatCode="0.000%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mm/dd/yy"/>
    <numFmt numFmtId="197" formatCode="yyyy/mm/dd"/>
  </numFmts>
  <fonts count="13">
    <font>
      <sz val="11"/>
      <name val="ＭＳ 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6"/>
      <color indexed="10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21" applyFont="1">
      <alignment/>
      <protection/>
    </xf>
    <xf numFmtId="197" fontId="9" fillId="0" borderId="0" xfId="21" applyNumberFormat="1" applyFont="1">
      <alignment/>
      <protection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 vertical="center"/>
      <protection/>
    </xf>
    <xf numFmtId="0" fontId="12" fillId="0" borderId="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Ptable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7"/>
  <sheetViews>
    <sheetView workbookViewId="0" topLeftCell="A1">
      <pane ySplit="1" topLeftCell="BM223" activePane="bottomLeft" state="frozen"/>
      <selection pane="topLeft" activeCell="A248" sqref="A248"/>
      <selection pane="bottomLeft" activeCell="A248" sqref="A248"/>
    </sheetView>
  </sheetViews>
  <sheetFormatPr defaultColWidth="8.796875" defaultRowHeight="12" customHeight="1"/>
  <cols>
    <col min="1" max="1" width="17.19921875" style="1" customWidth="1"/>
    <col min="2" max="2" width="4.09765625" style="1" customWidth="1"/>
    <col min="3" max="3" width="3.19921875" style="1" customWidth="1"/>
    <col min="4" max="4" width="6.69921875" style="1" customWidth="1"/>
    <col min="5" max="6" width="5.5" style="1" customWidth="1"/>
    <col min="7" max="8" width="17.19921875" style="1" customWidth="1"/>
    <col min="9" max="9" width="10.09765625" style="2" customWidth="1"/>
    <col min="10" max="16384" width="8" style="1" customWidth="1"/>
  </cols>
  <sheetData>
    <row r="1" spans="1:9" ht="12" customHeight="1">
      <c r="A1" s="1" t="s">
        <v>407</v>
      </c>
      <c r="B1" s="1" t="s">
        <v>408</v>
      </c>
      <c r="C1" s="1" t="s">
        <v>409</v>
      </c>
      <c r="D1" s="1" t="s">
        <v>410</v>
      </c>
      <c r="E1" s="1" t="s">
        <v>411</v>
      </c>
      <c r="F1" s="1" t="s">
        <v>412</v>
      </c>
      <c r="G1" s="1" t="s">
        <v>413</v>
      </c>
      <c r="H1" s="1" t="s">
        <v>414</v>
      </c>
      <c r="I1" s="2" t="s">
        <v>415</v>
      </c>
    </row>
    <row r="2" spans="1:9" ht="12" customHeight="1">
      <c r="A2" s="1" t="s">
        <v>0</v>
      </c>
      <c r="B2" s="1">
        <v>0</v>
      </c>
      <c r="C2" s="1" t="s">
        <v>416</v>
      </c>
      <c r="D2" s="1" t="s">
        <v>1</v>
      </c>
      <c r="E2" s="1">
        <v>1957</v>
      </c>
      <c r="F2" s="1">
        <v>0</v>
      </c>
      <c r="G2" s="1" t="s">
        <v>2</v>
      </c>
      <c r="H2" s="1" t="s">
        <v>3</v>
      </c>
      <c r="I2" s="2">
        <v>37012</v>
      </c>
    </row>
    <row r="3" spans="1:9" ht="12" customHeight="1">
      <c r="A3" s="1" t="s">
        <v>4</v>
      </c>
      <c r="B3" s="1">
        <v>0</v>
      </c>
      <c r="C3" s="1" t="s">
        <v>5</v>
      </c>
      <c r="D3" s="1" t="s">
        <v>6</v>
      </c>
      <c r="E3" s="1">
        <v>1947</v>
      </c>
      <c r="F3" s="1">
        <v>0</v>
      </c>
      <c r="G3" s="1" t="s">
        <v>7</v>
      </c>
      <c r="H3" s="1" t="s">
        <v>8</v>
      </c>
      <c r="I3" s="2">
        <v>37012</v>
      </c>
    </row>
    <row r="4" spans="1:9" ht="12" customHeight="1">
      <c r="A4" s="1" t="s">
        <v>9</v>
      </c>
      <c r="B4" s="1">
        <v>0</v>
      </c>
      <c r="C4" s="1" t="s">
        <v>5</v>
      </c>
      <c r="D4" s="1" t="s">
        <v>1</v>
      </c>
      <c r="E4" s="1">
        <v>1952</v>
      </c>
      <c r="F4" s="1">
        <v>0</v>
      </c>
      <c r="G4" s="1" t="s">
        <v>10</v>
      </c>
      <c r="H4" s="1" t="s">
        <v>11</v>
      </c>
      <c r="I4" s="2">
        <v>37012</v>
      </c>
    </row>
    <row r="5" spans="1:9" ht="12" customHeight="1">
      <c r="A5" s="1" t="s">
        <v>12</v>
      </c>
      <c r="B5" s="1">
        <v>0</v>
      </c>
      <c r="C5" s="1" t="s">
        <v>5</v>
      </c>
      <c r="D5" s="1" t="s">
        <v>1</v>
      </c>
      <c r="E5" s="1">
        <v>1958</v>
      </c>
      <c r="F5" s="1">
        <v>0</v>
      </c>
      <c r="G5" s="1" t="s">
        <v>13</v>
      </c>
      <c r="H5" s="1" t="s">
        <v>14</v>
      </c>
      <c r="I5" s="2">
        <v>37012</v>
      </c>
    </row>
    <row r="6" spans="1:9" ht="12" customHeight="1">
      <c r="A6" s="1" t="s">
        <v>15</v>
      </c>
      <c r="B6" s="1">
        <v>0</v>
      </c>
      <c r="C6" s="1" t="s">
        <v>5</v>
      </c>
      <c r="D6" s="1" t="s">
        <v>6</v>
      </c>
      <c r="E6" s="1">
        <v>1967</v>
      </c>
      <c r="F6" s="1">
        <v>0</v>
      </c>
      <c r="G6" s="1" t="s">
        <v>16</v>
      </c>
      <c r="H6" s="1" t="s">
        <v>17</v>
      </c>
      <c r="I6" s="2">
        <v>37012</v>
      </c>
    </row>
    <row r="7" spans="1:9" ht="12" customHeight="1">
      <c r="A7" s="1" t="s">
        <v>18</v>
      </c>
      <c r="B7" s="1">
        <v>0</v>
      </c>
      <c r="C7" s="1" t="s">
        <v>19</v>
      </c>
      <c r="D7" s="1" t="s">
        <v>6</v>
      </c>
      <c r="E7" s="1">
        <v>1974</v>
      </c>
      <c r="F7" s="1">
        <v>1992</v>
      </c>
      <c r="G7" s="1" t="s">
        <v>20</v>
      </c>
      <c r="H7" s="1" t="s">
        <v>21</v>
      </c>
      <c r="I7" s="2">
        <v>37012</v>
      </c>
    </row>
    <row r="8" spans="1:9" ht="12" customHeight="1">
      <c r="A8" s="1" t="s">
        <v>22</v>
      </c>
      <c r="B8" s="1">
        <v>0</v>
      </c>
      <c r="C8" s="1" t="s">
        <v>19</v>
      </c>
      <c r="D8" s="1" t="s">
        <v>1</v>
      </c>
      <c r="E8" s="1">
        <v>1968</v>
      </c>
      <c r="F8" s="1">
        <v>0</v>
      </c>
      <c r="G8" s="1" t="s">
        <v>23</v>
      </c>
      <c r="H8" s="1" t="s">
        <v>24</v>
      </c>
      <c r="I8" s="2">
        <v>37012</v>
      </c>
    </row>
    <row r="9" spans="1:9" ht="12" customHeight="1">
      <c r="A9" s="1" t="s">
        <v>25</v>
      </c>
      <c r="B9" s="1">
        <v>0</v>
      </c>
      <c r="C9" s="1" t="s">
        <v>19</v>
      </c>
      <c r="D9" s="1" t="s">
        <v>26</v>
      </c>
      <c r="E9" s="1">
        <v>1954</v>
      </c>
      <c r="F9" s="1">
        <v>1971</v>
      </c>
      <c r="G9" s="1" t="s">
        <v>27</v>
      </c>
      <c r="H9" s="1" t="s">
        <v>28</v>
      </c>
      <c r="I9" s="2">
        <v>37012</v>
      </c>
    </row>
    <row r="10" spans="1:9" ht="12" customHeight="1">
      <c r="A10" s="1" t="s">
        <v>29</v>
      </c>
      <c r="B10" s="1">
        <v>0</v>
      </c>
      <c r="C10" s="1" t="s">
        <v>5</v>
      </c>
      <c r="D10" s="1" t="s">
        <v>1</v>
      </c>
      <c r="E10" s="1">
        <v>1937</v>
      </c>
      <c r="F10" s="1">
        <v>0</v>
      </c>
      <c r="G10" s="1" t="s">
        <v>30</v>
      </c>
      <c r="H10" s="1" t="s">
        <v>31</v>
      </c>
      <c r="I10" s="2">
        <v>37012</v>
      </c>
    </row>
    <row r="11" spans="1:9" ht="12" customHeight="1">
      <c r="A11" s="1" t="s">
        <v>32</v>
      </c>
      <c r="B11" s="1">
        <v>0</v>
      </c>
      <c r="C11" s="1" t="s">
        <v>5</v>
      </c>
      <c r="D11" s="1" t="s">
        <v>1</v>
      </c>
      <c r="E11" s="1">
        <v>1961</v>
      </c>
      <c r="F11" s="1">
        <v>0</v>
      </c>
      <c r="G11" s="1" t="s">
        <v>33</v>
      </c>
      <c r="H11" s="1" t="s">
        <v>34</v>
      </c>
      <c r="I11" s="2">
        <v>37012</v>
      </c>
    </row>
    <row r="12" spans="1:9" ht="12" customHeight="1">
      <c r="A12" s="1" t="s">
        <v>35</v>
      </c>
      <c r="B12" s="1">
        <v>0</v>
      </c>
      <c r="C12" s="1" t="s">
        <v>5</v>
      </c>
      <c r="D12" s="1" t="s">
        <v>36</v>
      </c>
      <c r="E12" s="1">
        <v>1958</v>
      </c>
      <c r="F12" s="1">
        <v>0</v>
      </c>
      <c r="G12" s="1" t="s">
        <v>37</v>
      </c>
      <c r="H12" s="1" t="s">
        <v>38</v>
      </c>
      <c r="I12" s="2">
        <v>37012</v>
      </c>
    </row>
    <row r="13" spans="1:9" ht="12" customHeight="1">
      <c r="A13" s="1" t="s">
        <v>39</v>
      </c>
      <c r="B13" s="1">
        <v>0</v>
      </c>
      <c r="C13" s="1" t="s">
        <v>5</v>
      </c>
      <c r="D13" s="1" t="s">
        <v>1</v>
      </c>
      <c r="E13" s="1">
        <v>1983</v>
      </c>
      <c r="F13" s="1">
        <v>0</v>
      </c>
      <c r="G13" s="1" t="s">
        <v>40</v>
      </c>
      <c r="H13" s="1" t="s">
        <v>41</v>
      </c>
      <c r="I13" s="2">
        <v>37012</v>
      </c>
    </row>
    <row r="14" spans="1:9" ht="12" customHeight="1">
      <c r="A14" s="1" t="s">
        <v>42</v>
      </c>
      <c r="B14" s="1">
        <v>0</v>
      </c>
      <c r="C14" s="1" t="s">
        <v>19</v>
      </c>
      <c r="D14" s="1" t="s">
        <v>1</v>
      </c>
      <c r="E14" s="1">
        <v>1951</v>
      </c>
      <c r="F14" s="1">
        <v>0</v>
      </c>
      <c r="G14" s="1" t="s">
        <v>43</v>
      </c>
      <c r="H14" s="1" t="s">
        <v>44</v>
      </c>
      <c r="I14" s="2">
        <v>37012</v>
      </c>
    </row>
    <row r="15" spans="1:9" ht="12" customHeight="1">
      <c r="A15" s="1" t="s">
        <v>45</v>
      </c>
      <c r="B15" s="1">
        <v>0</v>
      </c>
      <c r="C15" s="1" t="s">
        <v>19</v>
      </c>
      <c r="D15" s="1" t="s">
        <v>1</v>
      </c>
      <c r="E15" s="1">
        <v>1961</v>
      </c>
      <c r="F15" s="1">
        <v>0</v>
      </c>
      <c r="G15" s="1" t="s">
        <v>42</v>
      </c>
      <c r="H15" s="1" t="s">
        <v>46</v>
      </c>
      <c r="I15" s="2">
        <v>37012</v>
      </c>
    </row>
    <row r="16" spans="1:9" ht="12" customHeight="1">
      <c r="A16" s="1" t="s">
        <v>47</v>
      </c>
      <c r="B16" s="1">
        <v>0</v>
      </c>
      <c r="C16" s="1" t="s">
        <v>19</v>
      </c>
      <c r="D16" s="1" t="s">
        <v>36</v>
      </c>
      <c r="E16" s="1">
        <v>1966</v>
      </c>
      <c r="F16" s="1">
        <v>1987</v>
      </c>
      <c r="G16" s="1" t="s">
        <v>48</v>
      </c>
      <c r="H16" s="1" t="s">
        <v>35</v>
      </c>
      <c r="I16" s="2">
        <v>37012</v>
      </c>
    </row>
    <row r="17" spans="1:9" ht="12" customHeight="1">
      <c r="A17" s="1" t="s">
        <v>3</v>
      </c>
      <c r="B17" s="1">
        <v>0</v>
      </c>
      <c r="C17" s="1" t="s">
        <v>5</v>
      </c>
      <c r="D17" s="1" t="s">
        <v>1</v>
      </c>
      <c r="E17" s="1">
        <v>1945</v>
      </c>
      <c r="F17" s="1">
        <v>0</v>
      </c>
      <c r="G17" s="1" t="s">
        <v>49</v>
      </c>
      <c r="H17" s="1" t="s">
        <v>50</v>
      </c>
      <c r="I17" s="2">
        <v>37012</v>
      </c>
    </row>
    <row r="18" spans="1:9" ht="12" customHeight="1">
      <c r="A18" s="1" t="s">
        <v>51</v>
      </c>
      <c r="B18" s="1">
        <v>0</v>
      </c>
      <c r="C18" s="1" t="s">
        <v>5</v>
      </c>
      <c r="D18" s="1" t="s">
        <v>1</v>
      </c>
      <c r="E18" s="1">
        <v>1975</v>
      </c>
      <c r="F18" s="1">
        <v>1991</v>
      </c>
      <c r="G18" s="1" t="s">
        <v>22</v>
      </c>
      <c r="H18" s="1" t="s">
        <v>52</v>
      </c>
      <c r="I18" s="2">
        <v>37012</v>
      </c>
    </row>
    <row r="19" spans="1:9" ht="12" customHeight="1">
      <c r="A19" s="1" t="s">
        <v>53</v>
      </c>
      <c r="B19" s="1">
        <v>0</v>
      </c>
      <c r="C19" s="1" t="s">
        <v>19</v>
      </c>
      <c r="D19" s="1" t="s">
        <v>6</v>
      </c>
      <c r="E19" s="1">
        <v>1963</v>
      </c>
      <c r="F19" s="1">
        <v>1988</v>
      </c>
      <c r="G19" s="1" t="s">
        <v>54</v>
      </c>
      <c r="H19" s="1" t="s">
        <v>55</v>
      </c>
      <c r="I19" s="2">
        <v>37012</v>
      </c>
    </row>
    <row r="20" spans="1:9" ht="12" customHeight="1">
      <c r="A20" s="1" t="s">
        <v>23</v>
      </c>
      <c r="B20" s="1">
        <v>0</v>
      </c>
      <c r="C20" s="1" t="s">
        <v>19</v>
      </c>
      <c r="D20" s="1" t="s">
        <v>56</v>
      </c>
      <c r="E20" s="1">
        <v>1958</v>
      </c>
      <c r="F20" s="1">
        <v>1976</v>
      </c>
      <c r="G20" s="1" t="s">
        <v>57</v>
      </c>
      <c r="H20" s="1" t="s">
        <v>58</v>
      </c>
      <c r="I20" s="2">
        <v>37012</v>
      </c>
    </row>
    <row r="21" spans="1:9" ht="12" customHeight="1">
      <c r="A21" s="1" t="s">
        <v>40</v>
      </c>
      <c r="B21" s="1">
        <v>0</v>
      </c>
      <c r="C21" s="1" t="s">
        <v>19</v>
      </c>
      <c r="D21" s="1" t="s">
        <v>1</v>
      </c>
      <c r="E21" s="1">
        <v>1969</v>
      </c>
      <c r="F21" s="1">
        <v>1988</v>
      </c>
      <c r="G21" s="1" t="s">
        <v>45</v>
      </c>
      <c r="H21" s="1" t="s">
        <v>32</v>
      </c>
      <c r="I21" s="2">
        <v>37012</v>
      </c>
    </row>
    <row r="22" spans="1:9" ht="12" customHeight="1">
      <c r="A22" s="1" t="s">
        <v>17</v>
      </c>
      <c r="B22" s="1">
        <v>0</v>
      </c>
      <c r="C22" s="1" t="s">
        <v>5</v>
      </c>
      <c r="D22" s="1" t="s">
        <v>1</v>
      </c>
      <c r="E22" s="1">
        <v>1958</v>
      </c>
      <c r="F22" s="1">
        <v>0</v>
      </c>
      <c r="G22" s="1" t="s">
        <v>59</v>
      </c>
      <c r="H22" s="1" t="s">
        <v>60</v>
      </c>
      <c r="I22" s="2">
        <v>37012</v>
      </c>
    </row>
    <row r="23" spans="1:9" ht="12" customHeight="1">
      <c r="A23" s="1" t="s">
        <v>13</v>
      </c>
      <c r="B23" s="1">
        <v>0</v>
      </c>
      <c r="C23" s="1" t="s">
        <v>19</v>
      </c>
      <c r="D23" s="1" t="s">
        <v>6</v>
      </c>
      <c r="E23" s="1">
        <v>1944</v>
      </c>
      <c r="F23" s="1">
        <v>0</v>
      </c>
      <c r="G23" s="1" t="s">
        <v>61</v>
      </c>
      <c r="H23" s="1" t="s">
        <v>62</v>
      </c>
      <c r="I23" s="2">
        <v>37012</v>
      </c>
    </row>
    <row r="24" spans="1:9" ht="12" customHeight="1">
      <c r="A24" s="1" t="s">
        <v>63</v>
      </c>
      <c r="B24" s="1">
        <v>0</v>
      </c>
      <c r="C24" s="1" t="s">
        <v>19</v>
      </c>
      <c r="D24" s="1" t="s">
        <v>6</v>
      </c>
      <c r="E24" s="1">
        <v>1965</v>
      </c>
      <c r="F24" s="1">
        <v>0</v>
      </c>
      <c r="G24" s="1" t="s">
        <v>64</v>
      </c>
      <c r="H24" s="1" t="s">
        <v>65</v>
      </c>
      <c r="I24" s="2">
        <v>37012</v>
      </c>
    </row>
    <row r="25" spans="1:9" ht="12" customHeight="1">
      <c r="A25" s="1" t="s">
        <v>66</v>
      </c>
      <c r="B25" s="1">
        <v>0</v>
      </c>
      <c r="C25" s="1" t="s">
        <v>5</v>
      </c>
      <c r="D25" s="1" t="s">
        <v>1</v>
      </c>
      <c r="E25" s="1">
        <v>1959</v>
      </c>
      <c r="F25" s="1">
        <v>0</v>
      </c>
      <c r="G25" s="1" t="s">
        <v>67</v>
      </c>
      <c r="H25" s="1" t="s">
        <v>9</v>
      </c>
      <c r="I25" s="2">
        <v>37012</v>
      </c>
    </row>
    <row r="26" spans="1:9" ht="12" customHeight="1">
      <c r="A26" s="1" t="s">
        <v>68</v>
      </c>
      <c r="B26" s="1">
        <v>0</v>
      </c>
      <c r="C26" s="1" t="s">
        <v>19</v>
      </c>
      <c r="D26" s="1" t="s">
        <v>56</v>
      </c>
      <c r="E26" s="1">
        <v>1970</v>
      </c>
      <c r="F26" s="1">
        <v>1995</v>
      </c>
      <c r="G26" s="1" t="s">
        <v>25</v>
      </c>
      <c r="H26" s="1" t="s">
        <v>66</v>
      </c>
      <c r="I26" s="2">
        <v>37012</v>
      </c>
    </row>
    <row r="27" spans="1:9" ht="12" customHeight="1">
      <c r="A27" s="1" t="s">
        <v>69</v>
      </c>
      <c r="B27" s="1">
        <v>0</v>
      </c>
      <c r="C27" s="1" t="s">
        <v>5</v>
      </c>
      <c r="D27" s="1" t="s">
        <v>6</v>
      </c>
      <c r="E27" s="1">
        <v>1944</v>
      </c>
      <c r="F27" s="1">
        <v>0</v>
      </c>
      <c r="G27" s="1" t="s">
        <v>70</v>
      </c>
      <c r="H27" s="1" t="s">
        <v>71</v>
      </c>
      <c r="I27" s="2">
        <v>37012</v>
      </c>
    </row>
    <row r="28" spans="1:9" ht="12" customHeight="1">
      <c r="A28" s="1" t="s">
        <v>24</v>
      </c>
      <c r="B28" s="1">
        <v>0</v>
      </c>
      <c r="C28" s="1" t="s">
        <v>5</v>
      </c>
      <c r="D28" s="1" t="s">
        <v>1</v>
      </c>
      <c r="E28" s="1">
        <v>1952</v>
      </c>
      <c r="F28" s="1">
        <v>0</v>
      </c>
      <c r="G28" s="1" t="s">
        <v>72</v>
      </c>
      <c r="H28" s="1" t="s">
        <v>73</v>
      </c>
      <c r="I28" s="2">
        <v>37012</v>
      </c>
    </row>
    <row r="29" spans="1:9" ht="12" customHeight="1">
      <c r="A29" s="1" t="s">
        <v>34</v>
      </c>
      <c r="B29" s="1">
        <v>0</v>
      </c>
      <c r="C29" s="1" t="s">
        <v>5</v>
      </c>
      <c r="D29" s="1" t="s">
        <v>6</v>
      </c>
      <c r="E29" s="1">
        <v>1951</v>
      </c>
      <c r="F29" s="1">
        <v>0</v>
      </c>
      <c r="G29" s="1" t="s">
        <v>74</v>
      </c>
      <c r="H29" s="1" t="s">
        <v>75</v>
      </c>
      <c r="I29" s="2">
        <v>37012</v>
      </c>
    </row>
    <row r="30" spans="1:9" ht="12" customHeight="1">
      <c r="A30" s="1" t="s">
        <v>16</v>
      </c>
      <c r="B30" s="1">
        <v>0</v>
      </c>
      <c r="C30" s="1" t="s">
        <v>19</v>
      </c>
      <c r="D30" s="1" t="s">
        <v>6</v>
      </c>
      <c r="E30" s="1">
        <v>1961</v>
      </c>
      <c r="F30" s="1">
        <v>0</v>
      </c>
      <c r="G30" s="1" t="s">
        <v>76</v>
      </c>
      <c r="H30" s="1" t="s">
        <v>77</v>
      </c>
      <c r="I30" s="2">
        <v>37012</v>
      </c>
    </row>
    <row r="31" spans="1:9" ht="12" customHeight="1">
      <c r="A31" s="1" t="s">
        <v>78</v>
      </c>
      <c r="B31" s="1">
        <v>0</v>
      </c>
      <c r="C31" s="1" t="s">
        <v>19</v>
      </c>
      <c r="D31" s="1" t="s">
        <v>26</v>
      </c>
      <c r="E31" s="1">
        <v>1935</v>
      </c>
      <c r="F31" s="1">
        <v>0</v>
      </c>
      <c r="G31" s="1" t="s">
        <v>79</v>
      </c>
      <c r="H31" s="1" t="s">
        <v>80</v>
      </c>
      <c r="I31" s="2">
        <v>37012</v>
      </c>
    </row>
    <row r="32" spans="1:9" ht="12" customHeight="1">
      <c r="A32" s="1" t="s">
        <v>64</v>
      </c>
      <c r="B32" s="1">
        <v>0</v>
      </c>
      <c r="C32" s="1" t="s">
        <v>19</v>
      </c>
      <c r="D32" s="1" t="s">
        <v>6</v>
      </c>
      <c r="E32" s="1">
        <v>1957</v>
      </c>
      <c r="F32" s="1">
        <v>0</v>
      </c>
      <c r="G32" s="1" t="s">
        <v>72</v>
      </c>
      <c r="H32" s="1" t="s">
        <v>81</v>
      </c>
      <c r="I32" s="2">
        <v>37012</v>
      </c>
    </row>
    <row r="33" spans="1:9" ht="12" customHeight="1">
      <c r="A33" s="1" t="s">
        <v>28</v>
      </c>
      <c r="B33" s="1">
        <v>0</v>
      </c>
      <c r="C33" s="1" t="s">
        <v>5</v>
      </c>
      <c r="D33" s="1" t="s">
        <v>1</v>
      </c>
      <c r="E33" s="1">
        <v>1944</v>
      </c>
      <c r="F33" s="1">
        <v>1974</v>
      </c>
      <c r="G33" s="1" t="s">
        <v>82</v>
      </c>
      <c r="H33" s="1" t="s">
        <v>83</v>
      </c>
      <c r="I33" s="2">
        <v>37012</v>
      </c>
    </row>
    <row r="34" spans="1:9" ht="12" customHeight="1">
      <c r="A34" s="1" t="s">
        <v>84</v>
      </c>
      <c r="B34" s="1">
        <v>0</v>
      </c>
      <c r="C34" s="1" t="s">
        <v>5</v>
      </c>
      <c r="D34" s="1" t="s">
        <v>1</v>
      </c>
      <c r="E34" s="1">
        <v>1932</v>
      </c>
      <c r="F34" s="1">
        <v>1948</v>
      </c>
      <c r="G34" s="1" t="s">
        <v>61</v>
      </c>
      <c r="H34" s="1" t="s">
        <v>85</v>
      </c>
      <c r="I34" s="2">
        <v>37012</v>
      </c>
    </row>
    <row r="35" spans="1:9" ht="12" customHeight="1">
      <c r="A35" s="1" t="s">
        <v>27</v>
      </c>
      <c r="B35" s="1">
        <v>0</v>
      </c>
      <c r="C35" s="1" t="s">
        <v>19</v>
      </c>
      <c r="D35" s="1" t="s">
        <v>1</v>
      </c>
      <c r="E35" s="1">
        <v>1940</v>
      </c>
      <c r="F35" s="1">
        <v>1959</v>
      </c>
      <c r="G35" s="1" t="s">
        <v>86</v>
      </c>
      <c r="H35" s="1" t="s">
        <v>84</v>
      </c>
      <c r="I35" s="2">
        <v>37012</v>
      </c>
    </row>
    <row r="36" spans="1:9" ht="12" customHeight="1">
      <c r="A36" s="1" t="s">
        <v>87</v>
      </c>
      <c r="B36" s="1">
        <v>0</v>
      </c>
      <c r="C36" s="1" t="s">
        <v>5</v>
      </c>
      <c r="D36" s="1" t="s">
        <v>1</v>
      </c>
      <c r="E36" s="1">
        <v>1957</v>
      </c>
      <c r="F36" s="1">
        <v>1985</v>
      </c>
      <c r="G36" s="1" t="s">
        <v>88</v>
      </c>
      <c r="H36" s="1" t="s">
        <v>4</v>
      </c>
      <c r="I36" s="2">
        <v>37012</v>
      </c>
    </row>
    <row r="37" spans="1:9" ht="12" customHeight="1">
      <c r="A37" s="1" t="s">
        <v>88</v>
      </c>
      <c r="B37" s="1">
        <v>0</v>
      </c>
      <c r="C37" s="1" t="s">
        <v>19</v>
      </c>
      <c r="D37" s="1" t="s">
        <v>36</v>
      </c>
      <c r="E37" s="1">
        <v>1950</v>
      </c>
      <c r="F37" s="1">
        <v>1967</v>
      </c>
      <c r="G37" s="1" t="s">
        <v>89</v>
      </c>
      <c r="H37" s="1" t="s">
        <v>90</v>
      </c>
      <c r="I37" s="2">
        <v>37012</v>
      </c>
    </row>
    <row r="38" spans="1:9" ht="12" customHeight="1">
      <c r="A38" s="1" t="s">
        <v>86</v>
      </c>
      <c r="B38" s="1">
        <v>0</v>
      </c>
      <c r="C38" s="1" t="s">
        <v>19</v>
      </c>
      <c r="D38" s="1" t="s">
        <v>56</v>
      </c>
      <c r="E38" s="1">
        <v>1935</v>
      </c>
      <c r="F38" s="1">
        <v>1957</v>
      </c>
      <c r="G38" s="1" t="s">
        <v>91</v>
      </c>
      <c r="H38" s="1" t="s">
        <v>92</v>
      </c>
      <c r="I38" s="2">
        <v>37012</v>
      </c>
    </row>
    <row r="39" spans="1:9" ht="12" customHeight="1">
      <c r="A39" s="1" t="s">
        <v>93</v>
      </c>
      <c r="B39" s="1">
        <v>0</v>
      </c>
      <c r="C39" s="1" t="s">
        <v>19</v>
      </c>
      <c r="D39" s="1" t="s">
        <v>56</v>
      </c>
      <c r="E39" s="1">
        <v>1954</v>
      </c>
      <c r="F39" s="1">
        <v>1973</v>
      </c>
      <c r="G39" s="1" t="s">
        <v>86</v>
      </c>
      <c r="H39" s="1" t="s">
        <v>69</v>
      </c>
      <c r="I39" s="2">
        <v>37012</v>
      </c>
    </row>
    <row r="40" spans="1:9" ht="12" customHeight="1">
      <c r="A40" s="1" t="s">
        <v>94</v>
      </c>
      <c r="B40" s="1">
        <v>0</v>
      </c>
      <c r="C40" s="1" t="s">
        <v>19</v>
      </c>
      <c r="D40" s="1" t="s">
        <v>1</v>
      </c>
      <c r="E40" s="1">
        <v>1961</v>
      </c>
      <c r="F40" s="1">
        <v>1990</v>
      </c>
      <c r="G40" s="1" t="s">
        <v>93</v>
      </c>
      <c r="H40" s="1" t="s">
        <v>87</v>
      </c>
      <c r="I40" s="2">
        <v>37012</v>
      </c>
    </row>
    <row r="41" spans="1:9" ht="12" customHeight="1">
      <c r="A41" s="1" t="s">
        <v>95</v>
      </c>
      <c r="B41" s="1">
        <v>0</v>
      </c>
      <c r="C41" s="1" t="s">
        <v>5</v>
      </c>
      <c r="D41" s="1" t="s">
        <v>6</v>
      </c>
      <c r="E41" s="1">
        <v>1978</v>
      </c>
      <c r="F41" s="1">
        <v>0</v>
      </c>
      <c r="G41" s="1" t="s">
        <v>68</v>
      </c>
      <c r="H41" s="1" t="s">
        <v>96</v>
      </c>
      <c r="I41" s="2">
        <v>37012</v>
      </c>
    </row>
    <row r="42" spans="1:9" ht="12" customHeight="1">
      <c r="A42" s="1" t="s">
        <v>14</v>
      </c>
      <c r="B42" s="1">
        <v>0</v>
      </c>
      <c r="C42" s="1" t="s">
        <v>5</v>
      </c>
      <c r="D42" s="1" t="s">
        <v>1</v>
      </c>
      <c r="E42" s="1">
        <v>1952</v>
      </c>
      <c r="F42" s="1">
        <v>0</v>
      </c>
      <c r="G42" s="1" t="s">
        <v>10</v>
      </c>
      <c r="H42" s="1" t="s">
        <v>97</v>
      </c>
      <c r="I42" s="2">
        <v>37012</v>
      </c>
    </row>
    <row r="43" spans="1:9" ht="12" customHeight="1">
      <c r="A43" s="1" t="s">
        <v>67</v>
      </c>
      <c r="B43" s="1">
        <v>0</v>
      </c>
      <c r="C43" s="1" t="s">
        <v>19</v>
      </c>
      <c r="D43" s="1" t="s">
        <v>1</v>
      </c>
      <c r="E43" s="1">
        <v>1940</v>
      </c>
      <c r="F43" s="1">
        <v>1964</v>
      </c>
      <c r="G43" s="1" t="s">
        <v>98</v>
      </c>
      <c r="H43" s="1" t="s">
        <v>99</v>
      </c>
      <c r="I43" s="2">
        <v>37012</v>
      </c>
    </row>
    <row r="44" spans="1:9" ht="12" customHeight="1">
      <c r="A44" s="1" t="s">
        <v>20</v>
      </c>
      <c r="B44" s="1">
        <v>0</v>
      </c>
      <c r="C44" s="1" t="s">
        <v>19</v>
      </c>
      <c r="D44" s="1" t="s">
        <v>6</v>
      </c>
      <c r="E44" s="1">
        <v>1954</v>
      </c>
      <c r="F44" s="1">
        <v>1979</v>
      </c>
      <c r="G44" s="1" t="s">
        <v>27</v>
      </c>
      <c r="H44" s="1" t="s">
        <v>100</v>
      </c>
      <c r="I44" s="2">
        <v>37012</v>
      </c>
    </row>
    <row r="45" spans="1:9" ht="12" customHeight="1">
      <c r="A45" s="1" t="s">
        <v>41</v>
      </c>
      <c r="B45" s="1">
        <v>0</v>
      </c>
      <c r="C45" s="1" t="s">
        <v>5</v>
      </c>
      <c r="D45" s="1" t="s">
        <v>6</v>
      </c>
      <c r="E45" s="1">
        <v>1976</v>
      </c>
      <c r="F45" s="1">
        <v>0</v>
      </c>
      <c r="G45" s="1" t="s">
        <v>63</v>
      </c>
      <c r="H45" s="1" t="s">
        <v>15</v>
      </c>
      <c r="I45" s="2">
        <v>37012</v>
      </c>
    </row>
    <row r="46" spans="1:9" ht="12" customHeight="1">
      <c r="A46" s="1" t="s">
        <v>101</v>
      </c>
      <c r="B46" s="1">
        <v>0</v>
      </c>
      <c r="C46" s="1" t="s">
        <v>19</v>
      </c>
      <c r="D46" s="1" t="s">
        <v>6</v>
      </c>
      <c r="E46" s="1">
        <v>1923</v>
      </c>
      <c r="F46" s="1">
        <v>0</v>
      </c>
      <c r="G46" s="1" t="s">
        <v>102</v>
      </c>
      <c r="H46" s="1" t="s">
        <v>103</v>
      </c>
      <c r="I46" s="2">
        <v>37012</v>
      </c>
    </row>
    <row r="47" spans="1:9" ht="12" customHeight="1">
      <c r="A47" s="1" t="s">
        <v>96</v>
      </c>
      <c r="B47" s="1">
        <v>0</v>
      </c>
      <c r="C47" s="1" t="s">
        <v>5</v>
      </c>
      <c r="D47" s="1" t="s">
        <v>56</v>
      </c>
      <c r="E47" s="1">
        <v>1971</v>
      </c>
      <c r="F47" s="1">
        <v>0</v>
      </c>
      <c r="G47" s="1" t="s">
        <v>47</v>
      </c>
      <c r="H47" s="1" t="s">
        <v>12</v>
      </c>
      <c r="I47" s="2">
        <v>37012</v>
      </c>
    </row>
    <row r="48" spans="1:9" ht="12" customHeight="1">
      <c r="A48" s="1" t="s">
        <v>21</v>
      </c>
      <c r="B48" s="1">
        <v>0</v>
      </c>
      <c r="C48" s="1" t="s">
        <v>5</v>
      </c>
      <c r="D48" s="1" t="s">
        <v>1</v>
      </c>
      <c r="E48" s="1">
        <v>1962</v>
      </c>
      <c r="F48" s="1">
        <v>1984</v>
      </c>
      <c r="G48" s="1" t="s">
        <v>104</v>
      </c>
      <c r="H48" s="1" t="s">
        <v>0</v>
      </c>
      <c r="I48" s="2">
        <v>37012</v>
      </c>
    </row>
    <row r="49" spans="1:9" ht="12" customHeight="1">
      <c r="A49" s="1" t="s">
        <v>105</v>
      </c>
      <c r="B49" s="1">
        <v>0</v>
      </c>
      <c r="C49" s="1" t="s">
        <v>19</v>
      </c>
      <c r="D49" s="1" t="s">
        <v>1</v>
      </c>
      <c r="E49" s="1">
        <v>1981</v>
      </c>
      <c r="F49" s="1">
        <v>0</v>
      </c>
      <c r="G49" s="1" t="s">
        <v>94</v>
      </c>
      <c r="H49" s="1" t="s">
        <v>51</v>
      </c>
      <c r="I49" s="2">
        <v>37012</v>
      </c>
    </row>
    <row r="50" spans="1:9" ht="12" customHeight="1">
      <c r="A50" s="1" t="s">
        <v>46</v>
      </c>
      <c r="B50" s="1">
        <v>0</v>
      </c>
      <c r="C50" s="1" t="s">
        <v>5</v>
      </c>
      <c r="D50" s="1" t="s">
        <v>56</v>
      </c>
      <c r="E50" s="1">
        <v>1954</v>
      </c>
      <c r="F50" s="1">
        <v>0</v>
      </c>
      <c r="G50" s="1" t="s">
        <v>106</v>
      </c>
      <c r="H50" s="1" t="s">
        <v>107</v>
      </c>
      <c r="I50" s="2">
        <v>37012</v>
      </c>
    </row>
    <row r="51" spans="1:9" ht="12" customHeight="1">
      <c r="A51" s="1" t="s">
        <v>48</v>
      </c>
      <c r="B51" s="1">
        <v>0</v>
      </c>
      <c r="C51" s="1" t="s">
        <v>19</v>
      </c>
      <c r="D51" s="1" t="s">
        <v>1</v>
      </c>
      <c r="E51" s="1">
        <v>1959</v>
      </c>
      <c r="F51" s="1">
        <v>1981</v>
      </c>
      <c r="G51" s="1" t="s">
        <v>57</v>
      </c>
      <c r="H51" s="1" t="s">
        <v>108</v>
      </c>
      <c r="I51" s="2">
        <v>37012</v>
      </c>
    </row>
    <row r="52" spans="1:9" ht="12" customHeight="1">
      <c r="A52" s="1" t="s">
        <v>52</v>
      </c>
      <c r="B52" s="1">
        <v>0</v>
      </c>
      <c r="C52" s="1" t="s">
        <v>5</v>
      </c>
      <c r="D52" s="1" t="s">
        <v>1</v>
      </c>
      <c r="E52" s="1">
        <v>1969</v>
      </c>
      <c r="F52" s="1">
        <v>1999</v>
      </c>
      <c r="G52" s="1" t="s">
        <v>53</v>
      </c>
      <c r="H52" s="1" t="s">
        <v>109</v>
      </c>
      <c r="I52" s="2">
        <v>37012</v>
      </c>
    </row>
    <row r="53" spans="1:9" ht="12" customHeight="1">
      <c r="A53" s="1" t="s">
        <v>100</v>
      </c>
      <c r="B53" s="1">
        <v>0</v>
      </c>
      <c r="C53" s="1" t="s">
        <v>5</v>
      </c>
      <c r="D53" s="1" t="s">
        <v>1</v>
      </c>
      <c r="E53" s="1">
        <v>1948</v>
      </c>
      <c r="F53" s="1">
        <v>0</v>
      </c>
      <c r="G53" s="1" t="s">
        <v>78</v>
      </c>
      <c r="H53" s="1" t="s">
        <v>29</v>
      </c>
      <c r="I53" s="2">
        <v>37012</v>
      </c>
    </row>
    <row r="54" spans="1:9" ht="12" customHeight="1">
      <c r="A54" s="1" t="s">
        <v>65</v>
      </c>
      <c r="B54" s="1">
        <v>0</v>
      </c>
      <c r="C54" s="1" t="s">
        <v>5</v>
      </c>
      <c r="D54" s="1" t="s">
        <v>6</v>
      </c>
      <c r="E54" s="1">
        <v>1958</v>
      </c>
      <c r="F54" s="1">
        <v>0</v>
      </c>
      <c r="G54" s="1" t="s">
        <v>110</v>
      </c>
      <c r="H54" s="1" t="s">
        <v>111</v>
      </c>
      <c r="I54" s="2">
        <v>37012</v>
      </c>
    </row>
    <row r="55" spans="1:9" ht="12" customHeight="1">
      <c r="A55" s="1" t="s">
        <v>109</v>
      </c>
      <c r="B55" s="1">
        <v>0</v>
      </c>
      <c r="C55" s="1" t="s">
        <v>5</v>
      </c>
      <c r="D55" s="1" t="s">
        <v>1</v>
      </c>
      <c r="E55" s="1">
        <v>1964</v>
      </c>
      <c r="F55" s="1">
        <v>1986</v>
      </c>
      <c r="G55" s="1" t="s">
        <v>112</v>
      </c>
      <c r="H55" s="1" t="s">
        <v>113</v>
      </c>
      <c r="I55" s="2">
        <v>37012</v>
      </c>
    </row>
    <row r="56" spans="1:9" ht="12" customHeight="1">
      <c r="A56" s="1" t="s">
        <v>2</v>
      </c>
      <c r="B56" s="1">
        <v>0</v>
      </c>
      <c r="C56" s="1" t="s">
        <v>19</v>
      </c>
      <c r="D56" s="1" t="s">
        <v>56</v>
      </c>
      <c r="E56" s="1">
        <v>1944</v>
      </c>
      <c r="F56" s="1">
        <v>1959</v>
      </c>
      <c r="G56" s="1" t="s">
        <v>114</v>
      </c>
      <c r="H56" s="1" t="s">
        <v>115</v>
      </c>
      <c r="I56" s="2">
        <v>37012</v>
      </c>
    </row>
    <row r="57" spans="1:9" ht="12" customHeight="1">
      <c r="A57" s="1" t="s">
        <v>104</v>
      </c>
      <c r="B57" s="1">
        <v>0</v>
      </c>
      <c r="C57" s="1" t="s">
        <v>19</v>
      </c>
      <c r="D57" s="1" t="s">
        <v>1</v>
      </c>
      <c r="E57" s="1">
        <v>1940</v>
      </c>
      <c r="F57" s="1">
        <v>0</v>
      </c>
      <c r="G57" s="1" t="s">
        <v>101</v>
      </c>
      <c r="H57" s="1" t="s">
        <v>116</v>
      </c>
      <c r="I57" s="2">
        <v>37012</v>
      </c>
    </row>
    <row r="58" spans="1:9" ht="12" customHeight="1">
      <c r="A58" s="1" t="s">
        <v>116</v>
      </c>
      <c r="B58" s="1">
        <v>0</v>
      </c>
      <c r="C58" s="1" t="s">
        <v>5</v>
      </c>
      <c r="D58" s="1" t="s">
        <v>1</v>
      </c>
      <c r="E58" s="1">
        <v>1935</v>
      </c>
      <c r="F58" s="1">
        <v>0</v>
      </c>
      <c r="G58" s="1" t="s">
        <v>117</v>
      </c>
      <c r="H58" s="1" t="s">
        <v>118</v>
      </c>
      <c r="I58" s="2">
        <v>37012</v>
      </c>
    </row>
    <row r="59" spans="1:9" ht="12" customHeight="1">
      <c r="A59" s="1" t="s">
        <v>33</v>
      </c>
      <c r="B59" s="1">
        <v>1</v>
      </c>
      <c r="C59" s="1" t="s">
        <v>19</v>
      </c>
      <c r="D59" s="1" t="s">
        <v>1</v>
      </c>
      <c r="E59" s="1">
        <v>1952</v>
      </c>
      <c r="F59" s="1">
        <v>1980</v>
      </c>
      <c r="G59" s="1" t="s">
        <v>104</v>
      </c>
      <c r="H59" s="1" t="s">
        <v>119</v>
      </c>
      <c r="I59" s="2">
        <v>37012</v>
      </c>
    </row>
    <row r="60" spans="1:9" ht="12" customHeight="1">
      <c r="A60" s="1" t="s">
        <v>120</v>
      </c>
      <c r="B60" s="1">
        <v>1</v>
      </c>
      <c r="C60" s="1" t="s">
        <v>417</v>
      </c>
      <c r="D60" s="1" t="s">
        <v>1</v>
      </c>
      <c r="E60" s="1">
        <v>1988</v>
      </c>
      <c r="F60" s="1">
        <v>0</v>
      </c>
      <c r="G60" s="1" t="s">
        <v>105</v>
      </c>
      <c r="H60" s="1" t="s">
        <v>39</v>
      </c>
      <c r="I60" s="2">
        <v>37012</v>
      </c>
    </row>
    <row r="61" spans="1:9" ht="12" customHeight="1">
      <c r="A61" s="1" t="s">
        <v>121</v>
      </c>
      <c r="B61" s="1">
        <v>0</v>
      </c>
      <c r="C61" s="1" t="s">
        <v>19</v>
      </c>
      <c r="D61" s="1" t="s">
        <v>6</v>
      </c>
      <c r="E61" s="1">
        <v>1996</v>
      </c>
      <c r="F61" s="1">
        <v>0</v>
      </c>
      <c r="G61" s="1" t="s">
        <v>120</v>
      </c>
      <c r="H61" s="1" t="s">
        <v>122</v>
      </c>
      <c r="I61" s="2">
        <v>37012</v>
      </c>
    </row>
    <row r="62" spans="1:9" ht="12" customHeight="1">
      <c r="A62" s="1" t="s">
        <v>122</v>
      </c>
      <c r="B62" s="1">
        <v>1</v>
      </c>
      <c r="C62" s="1" t="s">
        <v>5</v>
      </c>
      <c r="D62" s="1" t="s">
        <v>6</v>
      </c>
      <c r="E62" s="1">
        <v>1984</v>
      </c>
      <c r="F62" s="1">
        <v>0</v>
      </c>
      <c r="G62" s="1" t="s">
        <v>18</v>
      </c>
      <c r="H62" s="1" t="s">
        <v>95</v>
      </c>
      <c r="I62" s="2">
        <v>37012</v>
      </c>
    </row>
    <row r="63" spans="1:9" ht="12" customHeight="1">
      <c r="A63" s="1" t="s">
        <v>123</v>
      </c>
      <c r="B63" s="1">
        <v>0</v>
      </c>
      <c r="C63" s="1" t="s">
        <v>19</v>
      </c>
      <c r="D63" s="1" t="s">
        <v>56</v>
      </c>
      <c r="E63" s="1">
        <v>1926</v>
      </c>
      <c r="F63" s="1">
        <v>0</v>
      </c>
      <c r="G63" s="1" t="s">
        <v>124</v>
      </c>
      <c r="H63" s="1" t="s">
        <v>125</v>
      </c>
      <c r="I63" s="2">
        <v>37135</v>
      </c>
    </row>
    <row r="64" spans="1:9" ht="12" customHeight="1">
      <c r="A64" s="1" t="s">
        <v>126</v>
      </c>
      <c r="B64" s="1">
        <v>0</v>
      </c>
      <c r="C64" s="1" t="s">
        <v>5</v>
      </c>
      <c r="D64" s="1" t="s">
        <v>1</v>
      </c>
      <c r="E64" s="1">
        <v>1931</v>
      </c>
      <c r="F64" s="1">
        <v>0</v>
      </c>
      <c r="G64" s="1" t="s">
        <v>127</v>
      </c>
      <c r="H64" s="1" t="s">
        <v>128</v>
      </c>
      <c r="I64" s="2">
        <v>37135</v>
      </c>
    </row>
    <row r="65" spans="1:9" ht="12" customHeight="1">
      <c r="A65" s="1" t="s">
        <v>129</v>
      </c>
      <c r="B65" s="1">
        <v>0</v>
      </c>
      <c r="C65" s="1" t="s">
        <v>19</v>
      </c>
      <c r="D65" s="1" t="s">
        <v>1</v>
      </c>
      <c r="E65" s="1">
        <v>1980</v>
      </c>
      <c r="F65" s="1">
        <v>1998</v>
      </c>
      <c r="G65" s="1" t="s">
        <v>130</v>
      </c>
      <c r="H65" s="1" t="s">
        <v>131</v>
      </c>
      <c r="I65" s="2">
        <v>37135</v>
      </c>
    </row>
    <row r="66" spans="1:9" ht="12" customHeight="1">
      <c r="A66" s="1" t="s">
        <v>132</v>
      </c>
      <c r="B66" s="1">
        <v>0</v>
      </c>
      <c r="C66" s="1" t="s">
        <v>19</v>
      </c>
      <c r="D66" s="1" t="s">
        <v>1</v>
      </c>
      <c r="E66" s="1">
        <v>1940</v>
      </c>
      <c r="F66" s="1">
        <v>0</v>
      </c>
      <c r="G66" s="1" t="s">
        <v>133</v>
      </c>
      <c r="H66" s="1" t="s">
        <v>134</v>
      </c>
      <c r="I66" s="2">
        <v>37135</v>
      </c>
    </row>
    <row r="67" spans="1:9" ht="12" customHeight="1">
      <c r="A67" s="1" t="s">
        <v>135</v>
      </c>
      <c r="B67" s="1">
        <v>0</v>
      </c>
      <c r="C67" s="1" t="s">
        <v>5</v>
      </c>
      <c r="D67" s="1" t="s">
        <v>1</v>
      </c>
      <c r="E67" s="1">
        <v>1953</v>
      </c>
      <c r="F67" s="1">
        <v>0</v>
      </c>
      <c r="G67" s="1" t="s">
        <v>136</v>
      </c>
      <c r="H67" s="1" t="s">
        <v>4</v>
      </c>
      <c r="I67" s="2">
        <v>37135</v>
      </c>
    </row>
    <row r="68" spans="1:9" ht="12" customHeight="1">
      <c r="A68" s="1" t="s">
        <v>136</v>
      </c>
      <c r="B68" s="1">
        <v>0</v>
      </c>
      <c r="C68" s="1" t="s">
        <v>19</v>
      </c>
      <c r="D68" s="1" t="s">
        <v>56</v>
      </c>
      <c r="E68" s="1">
        <v>1944</v>
      </c>
      <c r="F68" s="1">
        <v>0</v>
      </c>
      <c r="G68" s="1" t="s">
        <v>79</v>
      </c>
      <c r="H68" s="1" t="s">
        <v>137</v>
      </c>
      <c r="I68" s="2">
        <v>37135</v>
      </c>
    </row>
    <row r="69" spans="1:9" ht="12" customHeight="1">
      <c r="A69" s="1" t="s">
        <v>138</v>
      </c>
      <c r="B69" s="1">
        <v>0</v>
      </c>
      <c r="C69" s="1" t="s">
        <v>5</v>
      </c>
      <c r="D69" s="1" t="s">
        <v>56</v>
      </c>
      <c r="E69" s="1">
        <v>1982</v>
      </c>
      <c r="F69" s="1">
        <v>0</v>
      </c>
      <c r="G69" s="1" t="s">
        <v>139</v>
      </c>
      <c r="H69" s="1" t="s">
        <v>140</v>
      </c>
      <c r="I69" s="2">
        <v>37135</v>
      </c>
    </row>
    <row r="70" spans="1:9" ht="12" customHeight="1">
      <c r="A70" s="1" t="s">
        <v>141</v>
      </c>
      <c r="B70" s="1">
        <v>0</v>
      </c>
      <c r="C70" s="1" t="s">
        <v>19</v>
      </c>
      <c r="D70" s="1" t="s">
        <v>6</v>
      </c>
      <c r="E70" s="1">
        <v>1939</v>
      </c>
      <c r="F70" s="1">
        <v>0</v>
      </c>
      <c r="G70" s="1" t="s">
        <v>142</v>
      </c>
      <c r="H70" s="1" t="s">
        <v>143</v>
      </c>
      <c r="I70" s="2">
        <v>37135</v>
      </c>
    </row>
    <row r="71" spans="1:9" ht="12" customHeight="1">
      <c r="A71" s="1" t="s">
        <v>143</v>
      </c>
      <c r="B71" s="1">
        <v>0</v>
      </c>
      <c r="C71" s="1" t="s">
        <v>5</v>
      </c>
      <c r="D71" s="1" t="s">
        <v>6</v>
      </c>
      <c r="E71" s="1">
        <v>1930</v>
      </c>
      <c r="F71" s="1">
        <v>0</v>
      </c>
      <c r="G71" s="1" t="s">
        <v>144</v>
      </c>
      <c r="H71" s="1" t="s">
        <v>145</v>
      </c>
      <c r="I71" s="2">
        <v>37135</v>
      </c>
    </row>
    <row r="72" spans="1:9" ht="12" customHeight="1">
      <c r="A72" s="1" t="s">
        <v>146</v>
      </c>
      <c r="B72" s="1">
        <v>0</v>
      </c>
      <c r="C72" s="1" t="s">
        <v>5</v>
      </c>
      <c r="D72" s="1" t="s">
        <v>6</v>
      </c>
      <c r="E72" s="1">
        <v>1939</v>
      </c>
      <c r="F72" s="1">
        <v>0</v>
      </c>
      <c r="G72" s="1" t="s">
        <v>142</v>
      </c>
      <c r="H72" s="1" t="s">
        <v>126</v>
      </c>
      <c r="I72" s="2">
        <v>37135</v>
      </c>
    </row>
    <row r="73" spans="1:9" ht="12" customHeight="1">
      <c r="A73" s="1" t="s">
        <v>142</v>
      </c>
      <c r="B73" s="1">
        <v>0</v>
      </c>
      <c r="C73" s="1" t="s">
        <v>19</v>
      </c>
      <c r="D73" s="1" t="s">
        <v>6</v>
      </c>
      <c r="E73" s="1">
        <v>1929</v>
      </c>
      <c r="F73" s="1">
        <v>0</v>
      </c>
      <c r="G73" s="1" t="s">
        <v>91</v>
      </c>
      <c r="H73" s="1" t="s">
        <v>147</v>
      </c>
      <c r="I73" s="2">
        <v>37135</v>
      </c>
    </row>
    <row r="74" spans="1:9" ht="12" customHeight="1">
      <c r="A74" s="1" t="s">
        <v>148</v>
      </c>
      <c r="B74" s="1">
        <v>0</v>
      </c>
      <c r="C74" s="1" t="s">
        <v>5</v>
      </c>
      <c r="D74" s="1" t="s">
        <v>6</v>
      </c>
      <c r="E74" s="1">
        <v>1951</v>
      </c>
      <c r="F74" s="1">
        <v>0</v>
      </c>
      <c r="G74" s="1" t="s">
        <v>141</v>
      </c>
      <c r="H74" s="1" t="s">
        <v>146</v>
      </c>
      <c r="I74" s="2">
        <v>37135</v>
      </c>
    </row>
    <row r="75" spans="1:9" ht="12" customHeight="1">
      <c r="A75" s="1" t="s">
        <v>149</v>
      </c>
      <c r="B75" s="1">
        <v>0</v>
      </c>
      <c r="C75" s="1" t="s">
        <v>5</v>
      </c>
      <c r="D75" s="1" t="s">
        <v>1</v>
      </c>
      <c r="E75" s="1">
        <v>1959</v>
      </c>
      <c r="F75" s="1">
        <v>1984</v>
      </c>
      <c r="G75" s="1" t="s">
        <v>150</v>
      </c>
      <c r="H75" s="1" t="s">
        <v>151</v>
      </c>
      <c r="I75" s="2">
        <v>37135</v>
      </c>
    </row>
    <row r="76" spans="1:9" ht="12" customHeight="1">
      <c r="A76" s="1" t="s">
        <v>131</v>
      </c>
      <c r="B76" s="1">
        <v>0</v>
      </c>
      <c r="C76" s="1" t="s">
        <v>5</v>
      </c>
      <c r="D76" s="1" t="s">
        <v>56</v>
      </c>
      <c r="E76" s="1">
        <v>1969</v>
      </c>
      <c r="F76" s="1">
        <v>1998</v>
      </c>
      <c r="G76" s="1" t="s">
        <v>152</v>
      </c>
      <c r="H76" s="1" t="s">
        <v>153</v>
      </c>
      <c r="I76" s="2">
        <v>37135</v>
      </c>
    </row>
    <row r="77" spans="1:9" ht="12" customHeight="1">
      <c r="A77" s="1" t="s">
        <v>139</v>
      </c>
      <c r="B77" s="1">
        <v>0</v>
      </c>
      <c r="C77" s="1" t="s">
        <v>19</v>
      </c>
      <c r="D77" s="1" t="s">
        <v>56</v>
      </c>
      <c r="E77" s="1">
        <v>1969</v>
      </c>
      <c r="F77" s="1">
        <v>2000</v>
      </c>
      <c r="G77" s="1" t="s">
        <v>23</v>
      </c>
      <c r="H77" s="1" t="s">
        <v>135</v>
      </c>
      <c r="I77" s="2">
        <v>37135</v>
      </c>
    </row>
    <row r="78" spans="1:9" ht="12" customHeight="1">
      <c r="A78" s="1" t="s">
        <v>154</v>
      </c>
      <c r="B78" s="1">
        <v>0</v>
      </c>
      <c r="C78" s="1" t="s">
        <v>19</v>
      </c>
      <c r="D78" s="1" t="s">
        <v>1</v>
      </c>
      <c r="E78" s="1">
        <v>1956</v>
      </c>
      <c r="F78" s="1">
        <v>1976</v>
      </c>
      <c r="G78" s="1" t="s">
        <v>155</v>
      </c>
      <c r="H78" s="1" t="s">
        <v>148</v>
      </c>
      <c r="I78" s="2">
        <v>37135</v>
      </c>
    </row>
    <row r="79" spans="1:9" ht="12" customHeight="1">
      <c r="A79" s="1" t="s">
        <v>156</v>
      </c>
      <c r="B79" s="1">
        <v>0</v>
      </c>
      <c r="C79" s="1" t="s">
        <v>19</v>
      </c>
      <c r="D79" s="1" t="s">
        <v>1</v>
      </c>
      <c r="E79" s="1">
        <v>1968</v>
      </c>
      <c r="F79" s="1">
        <v>1980</v>
      </c>
      <c r="G79" s="1" t="s">
        <v>157</v>
      </c>
      <c r="H79" s="1" t="s">
        <v>158</v>
      </c>
      <c r="I79" s="2">
        <v>37135</v>
      </c>
    </row>
    <row r="80" spans="1:9" ht="12" customHeight="1">
      <c r="A80" s="1" t="s">
        <v>70</v>
      </c>
      <c r="B80" s="1">
        <v>0</v>
      </c>
      <c r="C80" s="1" t="s">
        <v>19</v>
      </c>
      <c r="D80" s="1" t="s">
        <v>6</v>
      </c>
      <c r="E80" s="1">
        <v>1930</v>
      </c>
      <c r="F80" s="1">
        <v>1960</v>
      </c>
      <c r="G80" s="1" t="s">
        <v>159</v>
      </c>
      <c r="H80" s="1" t="s">
        <v>160</v>
      </c>
      <c r="I80" s="2">
        <v>37135</v>
      </c>
    </row>
    <row r="81" spans="1:9" ht="12" customHeight="1">
      <c r="A81" s="1" t="s">
        <v>161</v>
      </c>
      <c r="B81" s="1">
        <v>0</v>
      </c>
      <c r="C81" s="1" t="s">
        <v>19</v>
      </c>
      <c r="D81" s="1" t="s">
        <v>6</v>
      </c>
      <c r="E81" s="1">
        <v>1911</v>
      </c>
      <c r="F81" s="1">
        <v>0</v>
      </c>
      <c r="G81" s="1" t="s">
        <v>162</v>
      </c>
      <c r="H81" s="1" t="s">
        <v>163</v>
      </c>
      <c r="I81" s="2">
        <v>37135</v>
      </c>
    </row>
    <row r="82" spans="1:9" ht="12" customHeight="1">
      <c r="A82" s="1" t="s">
        <v>164</v>
      </c>
      <c r="B82" s="1">
        <v>0</v>
      </c>
      <c r="C82" s="1" t="s">
        <v>5</v>
      </c>
      <c r="D82" s="1" t="s">
        <v>56</v>
      </c>
      <c r="E82" s="1">
        <v>1962</v>
      </c>
      <c r="F82" s="1">
        <v>0</v>
      </c>
      <c r="G82" s="1" t="s">
        <v>165</v>
      </c>
      <c r="H82" s="1" t="s">
        <v>69</v>
      </c>
      <c r="I82" s="2">
        <v>37135</v>
      </c>
    </row>
    <row r="83" spans="1:9" ht="12" customHeight="1">
      <c r="A83" s="1" t="s">
        <v>166</v>
      </c>
      <c r="B83" s="1">
        <v>0</v>
      </c>
      <c r="C83" s="1" t="s">
        <v>19</v>
      </c>
      <c r="D83" s="1" t="s">
        <v>6</v>
      </c>
      <c r="E83" s="1">
        <v>1917</v>
      </c>
      <c r="F83" s="1">
        <v>1947</v>
      </c>
      <c r="G83" s="1" t="s">
        <v>167</v>
      </c>
      <c r="H83" s="1" t="s">
        <v>168</v>
      </c>
      <c r="I83" s="2">
        <v>37135</v>
      </c>
    </row>
    <row r="84" spans="1:9" ht="12" customHeight="1">
      <c r="A84" s="1" t="s">
        <v>130</v>
      </c>
      <c r="B84" s="1">
        <v>0</v>
      </c>
      <c r="C84" s="1" t="s">
        <v>19</v>
      </c>
      <c r="D84" s="1" t="s">
        <v>1</v>
      </c>
      <c r="E84" s="1">
        <v>1967</v>
      </c>
      <c r="F84" s="1">
        <v>1992</v>
      </c>
      <c r="G84" s="1" t="s">
        <v>94</v>
      </c>
      <c r="H84" s="1" t="s">
        <v>149</v>
      </c>
      <c r="I84" s="2">
        <v>37135</v>
      </c>
    </row>
    <row r="85" spans="1:9" ht="12" customHeight="1">
      <c r="A85" s="1" t="s">
        <v>58</v>
      </c>
      <c r="B85" s="1">
        <v>0</v>
      </c>
      <c r="C85" s="1" t="s">
        <v>5</v>
      </c>
      <c r="D85" s="1" t="s">
        <v>1</v>
      </c>
      <c r="E85" s="1">
        <v>1948</v>
      </c>
      <c r="F85" s="1">
        <v>1970</v>
      </c>
      <c r="G85" s="1" t="s">
        <v>169</v>
      </c>
      <c r="H85" s="1" t="s">
        <v>170</v>
      </c>
      <c r="I85" s="2">
        <v>37135</v>
      </c>
    </row>
    <row r="86" spans="1:9" ht="12" customHeight="1">
      <c r="A86" s="1" t="s">
        <v>171</v>
      </c>
      <c r="B86" s="1">
        <v>0</v>
      </c>
      <c r="C86" s="1" t="s">
        <v>5</v>
      </c>
      <c r="D86" s="1" t="s">
        <v>1</v>
      </c>
      <c r="E86" s="1">
        <v>1926</v>
      </c>
      <c r="F86" s="1">
        <v>0</v>
      </c>
      <c r="G86" s="1" t="s">
        <v>172</v>
      </c>
      <c r="H86" s="1" t="s">
        <v>173</v>
      </c>
      <c r="I86" s="2">
        <v>37135</v>
      </c>
    </row>
    <row r="87" spans="1:9" ht="12" customHeight="1">
      <c r="A87" s="1" t="s">
        <v>174</v>
      </c>
      <c r="B87" s="1">
        <v>0</v>
      </c>
      <c r="C87" s="1" t="s">
        <v>19</v>
      </c>
      <c r="D87" s="1" t="s">
        <v>1</v>
      </c>
      <c r="E87" s="1">
        <v>1932</v>
      </c>
      <c r="F87" s="1">
        <v>0</v>
      </c>
      <c r="G87" s="1" t="s">
        <v>123</v>
      </c>
      <c r="H87" s="1" t="s">
        <v>171</v>
      </c>
      <c r="I87" s="2">
        <v>37135</v>
      </c>
    </row>
    <row r="88" spans="1:9" ht="12" customHeight="1">
      <c r="A88" s="1" t="s">
        <v>140</v>
      </c>
      <c r="B88" s="1">
        <v>0</v>
      </c>
      <c r="C88" s="1" t="s">
        <v>5</v>
      </c>
      <c r="D88" s="1" t="s">
        <v>1</v>
      </c>
      <c r="E88" s="1">
        <v>1978</v>
      </c>
      <c r="F88" s="1">
        <v>0</v>
      </c>
      <c r="G88" s="1" t="s">
        <v>156</v>
      </c>
      <c r="H88" s="1" t="s">
        <v>87</v>
      </c>
      <c r="I88" s="2">
        <v>37135</v>
      </c>
    </row>
    <row r="89" spans="1:9" ht="12" customHeight="1">
      <c r="A89" s="1" t="s">
        <v>153</v>
      </c>
      <c r="B89" s="1">
        <v>0</v>
      </c>
      <c r="C89" s="1" t="s">
        <v>5</v>
      </c>
      <c r="D89" s="1" t="s">
        <v>56</v>
      </c>
      <c r="E89" s="1">
        <v>1964</v>
      </c>
      <c r="F89" s="1">
        <v>0</v>
      </c>
      <c r="G89" s="1" t="s">
        <v>23</v>
      </c>
      <c r="H89" s="1" t="s">
        <v>175</v>
      </c>
      <c r="I89" s="2">
        <v>37135</v>
      </c>
    </row>
    <row r="90" spans="1:9" ht="12" customHeight="1">
      <c r="A90" s="1" t="s">
        <v>152</v>
      </c>
      <c r="B90" s="1">
        <v>0</v>
      </c>
      <c r="C90" s="1" t="s">
        <v>19</v>
      </c>
      <c r="D90" s="1" t="s">
        <v>1</v>
      </c>
      <c r="E90" s="1">
        <v>1954</v>
      </c>
      <c r="F90" s="1">
        <v>1987</v>
      </c>
      <c r="G90" s="1" t="s">
        <v>67</v>
      </c>
      <c r="H90" s="1" t="s">
        <v>176</v>
      </c>
      <c r="I90" s="2">
        <v>37135</v>
      </c>
    </row>
    <row r="91" spans="1:9" ht="12" customHeight="1">
      <c r="A91" s="1" t="s">
        <v>71</v>
      </c>
      <c r="B91" s="1">
        <v>0</v>
      </c>
      <c r="C91" s="1" t="s">
        <v>5</v>
      </c>
      <c r="D91" s="1" t="s">
        <v>56</v>
      </c>
      <c r="E91" s="1">
        <v>1930</v>
      </c>
      <c r="F91" s="1">
        <v>0</v>
      </c>
      <c r="G91" s="1" t="s">
        <v>177</v>
      </c>
      <c r="H91" s="1" t="s">
        <v>178</v>
      </c>
      <c r="I91" s="2">
        <v>37135</v>
      </c>
    </row>
    <row r="92" spans="1:9" ht="12" customHeight="1">
      <c r="A92" s="1" t="s">
        <v>418</v>
      </c>
      <c r="B92" s="1">
        <v>0</v>
      </c>
      <c r="C92" s="1" t="s">
        <v>5</v>
      </c>
      <c r="D92" s="1" t="s">
        <v>1</v>
      </c>
      <c r="E92" s="1">
        <v>1980</v>
      </c>
      <c r="F92" s="1">
        <v>0</v>
      </c>
      <c r="G92" s="1" t="s">
        <v>419</v>
      </c>
      <c r="H92" s="1" t="s">
        <v>179</v>
      </c>
      <c r="I92" s="2">
        <v>37135</v>
      </c>
    </row>
    <row r="93" spans="1:9" ht="12" customHeight="1">
      <c r="A93" s="1" t="s">
        <v>179</v>
      </c>
      <c r="B93" s="1">
        <v>0</v>
      </c>
      <c r="C93" s="1" t="s">
        <v>5</v>
      </c>
      <c r="D93" s="1" t="s">
        <v>1</v>
      </c>
      <c r="E93" s="1">
        <v>1972</v>
      </c>
      <c r="F93" s="1">
        <v>0</v>
      </c>
      <c r="G93" s="1" t="s">
        <v>180</v>
      </c>
      <c r="H93" s="1" t="s">
        <v>181</v>
      </c>
      <c r="I93" s="2">
        <v>37135</v>
      </c>
    </row>
    <row r="94" spans="1:9" ht="12" customHeight="1">
      <c r="A94" s="1" t="s">
        <v>157</v>
      </c>
      <c r="B94" s="1">
        <v>0</v>
      </c>
      <c r="C94" s="1" t="s">
        <v>19</v>
      </c>
      <c r="D94" s="1" t="s">
        <v>1</v>
      </c>
      <c r="E94" s="1">
        <v>1962</v>
      </c>
      <c r="F94" s="1">
        <v>1989</v>
      </c>
      <c r="G94" s="1" t="s">
        <v>182</v>
      </c>
      <c r="H94" s="1" t="s">
        <v>183</v>
      </c>
      <c r="I94" s="2">
        <v>37135</v>
      </c>
    </row>
    <row r="95" spans="1:9" ht="12" customHeight="1">
      <c r="A95" s="1" t="s">
        <v>57</v>
      </c>
      <c r="B95" s="1">
        <v>0</v>
      </c>
      <c r="C95" s="1" t="s">
        <v>19</v>
      </c>
      <c r="D95" s="1" t="s">
        <v>1</v>
      </c>
      <c r="E95" s="1">
        <v>1951</v>
      </c>
      <c r="F95" s="1">
        <v>1973</v>
      </c>
      <c r="G95" s="1" t="s">
        <v>184</v>
      </c>
      <c r="H95" s="1" t="s">
        <v>185</v>
      </c>
      <c r="I95" s="2">
        <v>37135</v>
      </c>
    </row>
    <row r="96" spans="1:9" ht="12" customHeight="1">
      <c r="A96" s="1" t="s">
        <v>155</v>
      </c>
      <c r="B96" s="1">
        <v>0</v>
      </c>
      <c r="C96" s="1" t="s">
        <v>19</v>
      </c>
      <c r="D96" s="1" t="s">
        <v>1</v>
      </c>
      <c r="E96" s="1">
        <v>1943</v>
      </c>
      <c r="F96" s="1">
        <v>0</v>
      </c>
      <c r="G96" s="1" t="s">
        <v>174</v>
      </c>
      <c r="H96" s="1" t="s">
        <v>186</v>
      </c>
      <c r="I96" s="2">
        <v>37135</v>
      </c>
    </row>
    <row r="97" spans="1:9" ht="12" customHeight="1">
      <c r="A97" s="1" t="s">
        <v>186</v>
      </c>
      <c r="B97" s="1">
        <v>0</v>
      </c>
      <c r="C97" s="1" t="s">
        <v>5</v>
      </c>
      <c r="D97" s="1" t="s">
        <v>1</v>
      </c>
      <c r="E97" s="1">
        <v>1929</v>
      </c>
      <c r="F97" s="1">
        <v>0</v>
      </c>
      <c r="G97" s="1" t="s">
        <v>161</v>
      </c>
      <c r="H97" s="1" t="s">
        <v>187</v>
      </c>
      <c r="I97" s="2">
        <v>37135</v>
      </c>
    </row>
    <row r="98" spans="1:9" ht="12" customHeight="1">
      <c r="A98" s="1" t="s">
        <v>187</v>
      </c>
      <c r="B98" s="1">
        <v>0</v>
      </c>
      <c r="C98" s="1" t="s">
        <v>5</v>
      </c>
      <c r="D98" s="1" t="s">
        <v>1</v>
      </c>
      <c r="E98" s="1">
        <v>1909</v>
      </c>
      <c r="F98" s="1">
        <v>0</v>
      </c>
      <c r="G98" s="1" t="s">
        <v>188</v>
      </c>
      <c r="H98" s="1" t="s">
        <v>189</v>
      </c>
      <c r="I98" s="2">
        <v>37135</v>
      </c>
    </row>
    <row r="99" spans="1:9" ht="12" customHeight="1">
      <c r="A99" s="1" t="s">
        <v>165</v>
      </c>
      <c r="B99" s="1">
        <v>0</v>
      </c>
      <c r="C99" s="1" t="s">
        <v>19</v>
      </c>
      <c r="D99" s="1" t="s">
        <v>1</v>
      </c>
      <c r="E99" s="1">
        <v>1957</v>
      </c>
      <c r="F99" s="1">
        <v>1985</v>
      </c>
      <c r="G99" s="1" t="s">
        <v>132</v>
      </c>
      <c r="H99" s="1" t="s">
        <v>190</v>
      </c>
      <c r="I99" s="2">
        <v>37135</v>
      </c>
    </row>
    <row r="100" spans="1:9" ht="12" customHeight="1">
      <c r="A100" s="1" t="s">
        <v>190</v>
      </c>
      <c r="B100" s="1">
        <v>0</v>
      </c>
      <c r="C100" s="1" t="s">
        <v>5</v>
      </c>
      <c r="D100" s="1" t="s">
        <v>6</v>
      </c>
      <c r="E100" s="1">
        <v>1952</v>
      </c>
      <c r="F100" s="1">
        <v>0</v>
      </c>
      <c r="G100" s="1" t="s">
        <v>191</v>
      </c>
      <c r="H100" s="1" t="s">
        <v>192</v>
      </c>
      <c r="I100" s="2">
        <v>37135</v>
      </c>
    </row>
    <row r="101" spans="1:9" ht="12" customHeight="1">
      <c r="A101" s="1" t="s">
        <v>158</v>
      </c>
      <c r="B101" s="1">
        <v>0</v>
      </c>
      <c r="C101" s="1" t="s">
        <v>5</v>
      </c>
      <c r="D101" s="1" t="s">
        <v>1</v>
      </c>
      <c r="E101" s="1">
        <v>1954</v>
      </c>
      <c r="F101" s="1">
        <v>0</v>
      </c>
      <c r="G101" s="1" t="s">
        <v>10</v>
      </c>
      <c r="H101" s="1" t="s">
        <v>193</v>
      </c>
      <c r="I101" s="2">
        <v>37135</v>
      </c>
    </row>
    <row r="102" spans="1:9" ht="12" customHeight="1">
      <c r="A102" s="1" t="s">
        <v>419</v>
      </c>
      <c r="B102" s="1">
        <v>1</v>
      </c>
      <c r="C102" s="1" t="s">
        <v>19</v>
      </c>
      <c r="D102" s="1" t="s">
        <v>1</v>
      </c>
      <c r="E102" s="1">
        <v>1971</v>
      </c>
      <c r="F102" s="1">
        <v>0</v>
      </c>
      <c r="G102" s="1" t="s">
        <v>194</v>
      </c>
      <c r="H102" s="1" t="s">
        <v>195</v>
      </c>
      <c r="I102" s="2">
        <v>37135</v>
      </c>
    </row>
    <row r="103" spans="1:9" ht="12" customHeight="1">
      <c r="A103" s="1" t="s">
        <v>420</v>
      </c>
      <c r="B103" s="1">
        <v>0</v>
      </c>
      <c r="C103" s="1" t="s">
        <v>19</v>
      </c>
      <c r="D103" s="1" t="s">
        <v>196</v>
      </c>
      <c r="E103" s="1">
        <v>1952</v>
      </c>
      <c r="F103" s="1">
        <v>1976</v>
      </c>
      <c r="G103" s="1" t="s">
        <v>197</v>
      </c>
      <c r="H103" s="1" t="s">
        <v>421</v>
      </c>
      <c r="I103" s="2">
        <v>37135</v>
      </c>
    </row>
    <row r="104" spans="1:9" ht="12" customHeight="1">
      <c r="A104" s="1" t="s">
        <v>422</v>
      </c>
      <c r="B104" s="1">
        <v>0</v>
      </c>
      <c r="C104" s="1" t="s">
        <v>19</v>
      </c>
      <c r="D104" s="1" t="s">
        <v>1</v>
      </c>
      <c r="E104" s="1">
        <v>1947</v>
      </c>
      <c r="F104" s="1">
        <v>0</v>
      </c>
      <c r="G104" s="1" t="s">
        <v>423</v>
      </c>
      <c r="H104" s="1" t="s">
        <v>424</v>
      </c>
      <c r="I104" s="2">
        <v>37135</v>
      </c>
    </row>
    <row r="105" spans="1:9" ht="12" customHeight="1">
      <c r="A105" s="1" t="s">
        <v>425</v>
      </c>
      <c r="B105" s="1">
        <v>0</v>
      </c>
      <c r="C105" s="1" t="s">
        <v>5</v>
      </c>
      <c r="D105" s="1" t="s">
        <v>1</v>
      </c>
      <c r="E105" s="1">
        <v>1956</v>
      </c>
      <c r="F105" s="1">
        <v>0</v>
      </c>
      <c r="G105" s="1" t="s">
        <v>422</v>
      </c>
      <c r="H105" s="1" t="s">
        <v>426</v>
      </c>
      <c r="I105" s="2">
        <v>37135</v>
      </c>
    </row>
    <row r="106" spans="1:9" ht="12" customHeight="1">
      <c r="A106" s="1" t="s">
        <v>421</v>
      </c>
      <c r="B106" s="1">
        <v>0</v>
      </c>
      <c r="C106" s="1" t="s">
        <v>5</v>
      </c>
      <c r="D106" s="1" t="s">
        <v>1</v>
      </c>
      <c r="E106" s="1">
        <v>1944</v>
      </c>
      <c r="F106" s="1">
        <v>0</v>
      </c>
      <c r="G106" s="1" t="s">
        <v>423</v>
      </c>
      <c r="H106" s="1" t="s">
        <v>427</v>
      </c>
      <c r="I106" s="2">
        <v>37135</v>
      </c>
    </row>
    <row r="107" spans="1:9" ht="12" customHeight="1">
      <c r="A107" s="1" t="s">
        <v>428</v>
      </c>
      <c r="B107" s="1">
        <v>0</v>
      </c>
      <c r="C107" s="1" t="s">
        <v>5</v>
      </c>
      <c r="D107" s="1" t="s">
        <v>196</v>
      </c>
      <c r="E107" s="1">
        <v>1963</v>
      </c>
      <c r="F107" s="1">
        <v>0</v>
      </c>
      <c r="G107" s="1" t="s">
        <v>420</v>
      </c>
      <c r="H107" s="1" t="s">
        <v>425</v>
      </c>
      <c r="I107" s="2">
        <v>37135</v>
      </c>
    </row>
    <row r="108" spans="1:9" ht="12" customHeight="1">
      <c r="A108" s="1" t="s">
        <v>429</v>
      </c>
      <c r="B108" s="1">
        <v>1</v>
      </c>
      <c r="C108" s="1" t="s">
        <v>19</v>
      </c>
      <c r="D108" s="1" t="s">
        <v>6</v>
      </c>
      <c r="E108" s="1">
        <v>1971</v>
      </c>
      <c r="F108" s="1">
        <v>0</v>
      </c>
      <c r="G108" s="1" t="s">
        <v>94</v>
      </c>
      <c r="H108" s="1" t="s">
        <v>164</v>
      </c>
      <c r="I108" s="2">
        <v>37135</v>
      </c>
    </row>
    <row r="109" spans="1:9" ht="12" customHeight="1">
      <c r="A109" s="1" t="s">
        <v>426</v>
      </c>
      <c r="B109" s="1">
        <v>0</v>
      </c>
      <c r="C109" s="1" t="s">
        <v>5</v>
      </c>
      <c r="D109" s="1" t="s">
        <v>6</v>
      </c>
      <c r="E109" s="1">
        <v>1950</v>
      </c>
      <c r="F109" s="1">
        <v>0</v>
      </c>
      <c r="G109" s="1" t="s">
        <v>197</v>
      </c>
      <c r="H109" s="1" t="s">
        <v>430</v>
      </c>
      <c r="I109" s="2">
        <v>37135</v>
      </c>
    </row>
    <row r="110" spans="1:9" ht="12" customHeight="1">
      <c r="A110" s="1" t="s">
        <v>431</v>
      </c>
      <c r="B110" s="1">
        <v>1</v>
      </c>
      <c r="C110" s="1" t="s">
        <v>5</v>
      </c>
      <c r="D110" s="1" t="s">
        <v>1</v>
      </c>
      <c r="E110" s="1">
        <v>1988</v>
      </c>
      <c r="F110" s="1">
        <v>0</v>
      </c>
      <c r="G110" s="1" t="s">
        <v>105</v>
      </c>
      <c r="H110" s="1" t="s">
        <v>418</v>
      </c>
      <c r="I110" s="2">
        <v>37135</v>
      </c>
    </row>
    <row r="111" spans="1:9" ht="12" customHeight="1">
      <c r="A111" s="1" t="s">
        <v>432</v>
      </c>
      <c r="B111" s="1">
        <v>0</v>
      </c>
      <c r="C111" s="1" t="s">
        <v>19</v>
      </c>
      <c r="D111" s="1" t="s">
        <v>1</v>
      </c>
      <c r="E111" s="1">
        <v>1993</v>
      </c>
      <c r="F111" s="1">
        <v>0</v>
      </c>
      <c r="G111" s="1" t="s">
        <v>129</v>
      </c>
      <c r="H111" s="1" t="s">
        <v>431</v>
      </c>
      <c r="I111" s="2">
        <v>37135</v>
      </c>
    </row>
    <row r="112" spans="1:9" ht="12" customHeight="1">
      <c r="A112" s="1" t="s">
        <v>423</v>
      </c>
      <c r="B112" s="1">
        <v>1</v>
      </c>
      <c r="C112" s="1" t="s">
        <v>19</v>
      </c>
      <c r="D112" s="1" t="s">
        <v>1</v>
      </c>
      <c r="E112" s="1">
        <v>1931</v>
      </c>
      <c r="F112" s="1">
        <v>1955</v>
      </c>
      <c r="G112" s="1" t="s">
        <v>117</v>
      </c>
      <c r="H112" s="1" t="s">
        <v>198</v>
      </c>
      <c r="I112" s="2">
        <v>37135</v>
      </c>
    </row>
    <row r="113" spans="1:9" ht="12" customHeight="1">
      <c r="A113" s="1" t="s">
        <v>430</v>
      </c>
      <c r="B113" s="1">
        <v>0</v>
      </c>
      <c r="C113" s="1" t="s">
        <v>5</v>
      </c>
      <c r="D113" s="1" t="s">
        <v>6</v>
      </c>
      <c r="E113" s="1">
        <v>1942</v>
      </c>
      <c r="F113" s="1">
        <v>0</v>
      </c>
      <c r="G113" s="1" t="s">
        <v>423</v>
      </c>
      <c r="H113" s="1" t="s">
        <v>433</v>
      </c>
      <c r="I113" s="2">
        <v>37135</v>
      </c>
    </row>
    <row r="114" spans="1:9" ht="12" customHeight="1">
      <c r="A114" s="1" t="s">
        <v>197</v>
      </c>
      <c r="B114" s="1">
        <v>0</v>
      </c>
      <c r="C114" s="1" t="s">
        <v>19</v>
      </c>
      <c r="D114" s="1" t="s">
        <v>6</v>
      </c>
      <c r="E114" s="1">
        <v>1932</v>
      </c>
      <c r="F114" s="1">
        <v>1956</v>
      </c>
      <c r="G114" s="1" t="s">
        <v>166</v>
      </c>
      <c r="H114" s="1" t="s">
        <v>199</v>
      </c>
      <c r="I114" s="2">
        <v>37135</v>
      </c>
    </row>
    <row r="115" spans="1:9" ht="12" customHeight="1">
      <c r="A115" s="1" t="s">
        <v>199</v>
      </c>
      <c r="B115" s="1">
        <v>1</v>
      </c>
      <c r="C115" s="1" t="s">
        <v>5</v>
      </c>
      <c r="D115" s="1" t="s">
        <v>6</v>
      </c>
      <c r="E115" s="1">
        <v>1923</v>
      </c>
      <c r="F115" s="1">
        <v>0</v>
      </c>
      <c r="G115" s="1" t="s">
        <v>200</v>
      </c>
      <c r="H115" s="1" t="s">
        <v>201</v>
      </c>
      <c r="I115" s="2">
        <v>37135</v>
      </c>
    </row>
    <row r="116" spans="1:9" ht="12" customHeight="1">
      <c r="A116" s="1" t="s">
        <v>427</v>
      </c>
      <c r="B116" s="1">
        <v>0</v>
      </c>
      <c r="C116" s="1" t="s">
        <v>5</v>
      </c>
      <c r="D116" s="1" t="s">
        <v>56</v>
      </c>
      <c r="E116" s="1">
        <v>1939</v>
      </c>
      <c r="F116" s="1">
        <v>0</v>
      </c>
      <c r="G116" s="1" t="s">
        <v>434</v>
      </c>
      <c r="H116" s="1" t="s">
        <v>435</v>
      </c>
      <c r="I116" s="2">
        <v>37135</v>
      </c>
    </row>
    <row r="117" spans="1:9" ht="12" customHeight="1">
      <c r="A117" s="1" t="s">
        <v>424</v>
      </c>
      <c r="B117" s="1">
        <v>0</v>
      </c>
      <c r="C117" s="1" t="s">
        <v>5</v>
      </c>
      <c r="D117" s="1" t="s">
        <v>56</v>
      </c>
      <c r="E117" s="1">
        <v>1937</v>
      </c>
      <c r="F117" s="1">
        <v>0</v>
      </c>
      <c r="G117" s="1" t="s">
        <v>434</v>
      </c>
      <c r="H117" s="1" t="s">
        <v>435</v>
      </c>
      <c r="I117" s="2">
        <v>37135</v>
      </c>
    </row>
    <row r="118" spans="1:9" ht="12" customHeight="1">
      <c r="A118" s="1" t="s">
        <v>202</v>
      </c>
      <c r="B118" s="1">
        <v>0</v>
      </c>
      <c r="C118" s="1" t="s">
        <v>19</v>
      </c>
      <c r="D118" s="1" t="s">
        <v>1</v>
      </c>
      <c r="E118" s="1">
        <v>1931</v>
      </c>
      <c r="F118" s="1">
        <v>0</v>
      </c>
      <c r="G118" s="1" t="s">
        <v>203</v>
      </c>
      <c r="H118" s="1" t="s">
        <v>204</v>
      </c>
      <c r="I118" s="2">
        <v>37165</v>
      </c>
    </row>
    <row r="119" spans="1:9" ht="12" customHeight="1">
      <c r="A119" s="1" t="s">
        <v>8</v>
      </c>
      <c r="B119" s="1">
        <v>0</v>
      </c>
      <c r="C119" s="1" t="s">
        <v>5</v>
      </c>
      <c r="D119" s="1" t="s">
        <v>1</v>
      </c>
      <c r="E119" s="1">
        <v>1937</v>
      </c>
      <c r="F119" s="1">
        <v>0</v>
      </c>
      <c r="G119" s="1" t="s">
        <v>205</v>
      </c>
      <c r="H119" s="1" t="s">
        <v>206</v>
      </c>
      <c r="I119" s="2">
        <v>37165</v>
      </c>
    </row>
    <row r="120" spans="1:9" ht="12" customHeight="1">
      <c r="A120" s="1" t="s">
        <v>54</v>
      </c>
      <c r="B120" s="1">
        <v>0</v>
      </c>
      <c r="C120" s="1" t="s">
        <v>19</v>
      </c>
      <c r="D120" s="1" t="s">
        <v>6</v>
      </c>
      <c r="E120" s="1">
        <v>1948</v>
      </c>
      <c r="F120" s="1">
        <v>0</v>
      </c>
      <c r="G120" s="1" t="s">
        <v>70</v>
      </c>
      <c r="H120" s="1" t="s">
        <v>207</v>
      </c>
      <c r="I120" s="2">
        <v>37165</v>
      </c>
    </row>
    <row r="121" spans="1:9" ht="12" customHeight="1">
      <c r="A121" s="1" t="s">
        <v>198</v>
      </c>
      <c r="B121" s="1">
        <v>0</v>
      </c>
      <c r="C121" s="1" t="s">
        <v>5</v>
      </c>
      <c r="D121" s="1" t="s">
        <v>1</v>
      </c>
      <c r="E121" s="1">
        <v>1917</v>
      </c>
      <c r="F121" s="1">
        <v>0</v>
      </c>
      <c r="G121" s="1" t="s">
        <v>208</v>
      </c>
      <c r="H121" s="1" t="s">
        <v>209</v>
      </c>
      <c r="I121" s="2">
        <v>37165</v>
      </c>
    </row>
    <row r="122" spans="1:9" ht="12" customHeight="1">
      <c r="A122" s="1" t="s">
        <v>209</v>
      </c>
      <c r="B122" s="1">
        <v>0</v>
      </c>
      <c r="C122" s="1" t="s">
        <v>5</v>
      </c>
      <c r="D122" s="1" t="s">
        <v>1</v>
      </c>
      <c r="E122" s="1">
        <v>1910</v>
      </c>
      <c r="F122" s="1">
        <v>0</v>
      </c>
      <c r="G122" s="1" t="s">
        <v>210</v>
      </c>
      <c r="H122" s="1" t="s">
        <v>211</v>
      </c>
      <c r="I122" s="2">
        <v>37165</v>
      </c>
    </row>
    <row r="123" spans="1:9" ht="12" customHeight="1">
      <c r="A123" s="1" t="s">
        <v>212</v>
      </c>
      <c r="B123" s="1">
        <v>0</v>
      </c>
      <c r="C123" s="1" t="s">
        <v>19</v>
      </c>
      <c r="D123" s="1" t="s">
        <v>6</v>
      </c>
      <c r="E123" s="1">
        <v>1904</v>
      </c>
      <c r="F123" s="1">
        <v>0</v>
      </c>
      <c r="G123" s="1" t="s">
        <v>213</v>
      </c>
      <c r="H123" s="1" t="s">
        <v>214</v>
      </c>
      <c r="I123" s="2">
        <v>37165</v>
      </c>
    </row>
    <row r="124" spans="1:9" ht="12" customHeight="1">
      <c r="A124" s="1" t="s">
        <v>137</v>
      </c>
      <c r="B124" s="1">
        <v>0</v>
      </c>
      <c r="C124" s="1" t="s">
        <v>5</v>
      </c>
      <c r="D124" s="1" t="s">
        <v>56</v>
      </c>
      <c r="E124" s="1">
        <v>1932</v>
      </c>
      <c r="F124" s="1">
        <v>0</v>
      </c>
      <c r="G124" s="1" t="s">
        <v>215</v>
      </c>
      <c r="H124" s="1" t="s">
        <v>216</v>
      </c>
      <c r="I124" s="2">
        <v>37165</v>
      </c>
    </row>
    <row r="125" spans="1:9" ht="12" customHeight="1">
      <c r="A125" s="1" t="s">
        <v>217</v>
      </c>
      <c r="B125" s="1">
        <v>0</v>
      </c>
      <c r="C125" s="1" t="s">
        <v>5</v>
      </c>
      <c r="D125" s="1" t="s">
        <v>6</v>
      </c>
      <c r="E125" s="1">
        <v>1927</v>
      </c>
      <c r="F125" s="1">
        <v>0</v>
      </c>
      <c r="G125" s="1" t="s">
        <v>166</v>
      </c>
      <c r="H125" s="1" t="s">
        <v>218</v>
      </c>
      <c r="I125" s="2">
        <v>37165</v>
      </c>
    </row>
    <row r="126" spans="1:9" ht="12" customHeight="1">
      <c r="A126" s="1" t="s">
        <v>219</v>
      </c>
      <c r="B126" s="1">
        <v>0</v>
      </c>
      <c r="C126" s="1" t="s">
        <v>19</v>
      </c>
      <c r="D126" s="1" t="s">
        <v>56</v>
      </c>
      <c r="E126" s="1">
        <v>1918</v>
      </c>
      <c r="F126" s="1">
        <v>0</v>
      </c>
      <c r="G126" s="1" t="s">
        <v>220</v>
      </c>
      <c r="H126" s="1" t="s">
        <v>221</v>
      </c>
      <c r="I126" s="2">
        <v>37165</v>
      </c>
    </row>
    <row r="127" spans="1:9" ht="12" customHeight="1">
      <c r="A127" s="1" t="s">
        <v>222</v>
      </c>
      <c r="B127" s="1">
        <v>0</v>
      </c>
      <c r="C127" s="1" t="s">
        <v>5</v>
      </c>
      <c r="D127" s="1" t="s">
        <v>1</v>
      </c>
      <c r="E127" s="1">
        <v>1912</v>
      </c>
      <c r="F127" s="1">
        <v>0</v>
      </c>
      <c r="G127" s="1" t="s">
        <v>223</v>
      </c>
      <c r="H127" s="1" t="s">
        <v>224</v>
      </c>
      <c r="I127" s="2">
        <v>37165</v>
      </c>
    </row>
    <row r="128" spans="1:9" ht="12" customHeight="1">
      <c r="A128" s="1" t="s">
        <v>117</v>
      </c>
      <c r="B128" s="1">
        <v>0</v>
      </c>
      <c r="C128" s="1" t="s">
        <v>19</v>
      </c>
      <c r="D128" s="1" t="s">
        <v>56</v>
      </c>
      <c r="E128" s="1">
        <v>1919</v>
      </c>
      <c r="F128" s="1">
        <v>0</v>
      </c>
      <c r="G128" s="1" t="s">
        <v>225</v>
      </c>
      <c r="H128" s="1" t="s">
        <v>222</v>
      </c>
      <c r="I128" s="2">
        <v>37165</v>
      </c>
    </row>
    <row r="129" spans="1:9" ht="12" customHeight="1">
      <c r="A129" s="1" t="s">
        <v>226</v>
      </c>
      <c r="B129" s="1">
        <v>0</v>
      </c>
      <c r="C129" s="1" t="s">
        <v>5</v>
      </c>
      <c r="D129" s="1" t="s">
        <v>56</v>
      </c>
      <c r="E129" s="1">
        <v>1941</v>
      </c>
      <c r="F129" s="1">
        <v>0</v>
      </c>
      <c r="G129" s="1" t="s">
        <v>215</v>
      </c>
      <c r="H129" s="1" t="s">
        <v>227</v>
      </c>
      <c r="I129" s="2">
        <v>37165</v>
      </c>
    </row>
    <row r="130" spans="1:9" ht="12" customHeight="1">
      <c r="A130" s="1" t="s">
        <v>61</v>
      </c>
      <c r="B130" s="1">
        <v>0</v>
      </c>
      <c r="C130" s="1" t="s">
        <v>19</v>
      </c>
      <c r="D130" s="1" t="s">
        <v>26</v>
      </c>
      <c r="E130" s="1">
        <v>1927</v>
      </c>
      <c r="F130" s="1">
        <v>1958</v>
      </c>
      <c r="G130" s="1" t="s">
        <v>117</v>
      </c>
      <c r="H130" s="1" t="s">
        <v>228</v>
      </c>
      <c r="I130" s="2">
        <v>37165</v>
      </c>
    </row>
    <row r="131" spans="1:9" ht="12" customHeight="1">
      <c r="A131" s="1" t="s">
        <v>229</v>
      </c>
      <c r="B131" s="1">
        <v>0</v>
      </c>
      <c r="C131" s="1" t="s">
        <v>5</v>
      </c>
      <c r="D131" s="1" t="s">
        <v>56</v>
      </c>
      <c r="E131" s="1">
        <v>1920</v>
      </c>
      <c r="F131" s="1">
        <v>0</v>
      </c>
      <c r="G131" s="1" t="s">
        <v>230</v>
      </c>
      <c r="H131" s="1" t="s">
        <v>231</v>
      </c>
      <c r="I131" s="2">
        <v>37165</v>
      </c>
    </row>
    <row r="132" spans="1:9" ht="12" customHeight="1">
      <c r="A132" s="1" t="s">
        <v>215</v>
      </c>
      <c r="B132" s="1">
        <v>0</v>
      </c>
      <c r="C132" s="1" t="s">
        <v>19</v>
      </c>
      <c r="D132" s="1" t="s">
        <v>1</v>
      </c>
      <c r="E132" s="1">
        <v>1926</v>
      </c>
      <c r="F132" s="1">
        <v>1947</v>
      </c>
      <c r="G132" s="1" t="s">
        <v>219</v>
      </c>
      <c r="H132" s="1" t="s">
        <v>229</v>
      </c>
      <c r="I132" s="2">
        <v>37165</v>
      </c>
    </row>
    <row r="133" spans="1:9" ht="12" customHeight="1">
      <c r="A133" s="1" t="s">
        <v>169</v>
      </c>
      <c r="B133" s="1">
        <v>0</v>
      </c>
      <c r="C133" s="1" t="s">
        <v>19</v>
      </c>
      <c r="D133" s="1" t="s">
        <v>1</v>
      </c>
      <c r="E133" s="1">
        <v>1940</v>
      </c>
      <c r="F133" s="1">
        <v>0</v>
      </c>
      <c r="G133" s="1" t="s">
        <v>215</v>
      </c>
      <c r="H133" s="1" t="s">
        <v>232</v>
      </c>
      <c r="I133" s="2">
        <v>37165</v>
      </c>
    </row>
    <row r="134" spans="1:9" ht="12" customHeight="1">
      <c r="A134" s="1" t="s">
        <v>233</v>
      </c>
      <c r="B134" s="1">
        <v>0</v>
      </c>
      <c r="C134" s="1" t="s">
        <v>19</v>
      </c>
      <c r="D134" s="1" t="s">
        <v>56</v>
      </c>
      <c r="E134" s="1">
        <v>1968</v>
      </c>
      <c r="F134" s="1">
        <v>0</v>
      </c>
      <c r="G134" s="1" t="s">
        <v>234</v>
      </c>
      <c r="H134" s="1" t="s">
        <v>235</v>
      </c>
      <c r="I134" s="2">
        <v>37165</v>
      </c>
    </row>
    <row r="135" spans="1:9" ht="12" customHeight="1">
      <c r="A135" s="1" t="s">
        <v>234</v>
      </c>
      <c r="B135" s="1">
        <v>0</v>
      </c>
      <c r="C135" s="1" t="s">
        <v>19</v>
      </c>
      <c r="D135" s="1" t="s">
        <v>1</v>
      </c>
      <c r="E135" s="1">
        <v>1963</v>
      </c>
      <c r="F135" s="1">
        <v>1975</v>
      </c>
      <c r="G135" s="1" t="s">
        <v>25</v>
      </c>
      <c r="H135" s="1" t="s">
        <v>236</v>
      </c>
      <c r="I135" s="2">
        <v>37165</v>
      </c>
    </row>
    <row r="136" spans="1:9" ht="12" customHeight="1">
      <c r="A136" s="1" t="s">
        <v>237</v>
      </c>
      <c r="B136" s="1">
        <v>0</v>
      </c>
      <c r="C136" s="1" t="s">
        <v>5</v>
      </c>
      <c r="D136" s="1" t="s">
        <v>56</v>
      </c>
      <c r="E136" s="1">
        <v>1959</v>
      </c>
      <c r="F136" s="1">
        <v>0</v>
      </c>
      <c r="G136" s="1" t="s">
        <v>238</v>
      </c>
      <c r="H136" s="1" t="s">
        <v>239</v>
      </c>
      <c r="I136" s="2">
        <v>37165</v>
      </c>
    </row>
    <row r="137" spans="1:9" ht="12" customHeight="1">
      <c r="A137" s="1" t="s">
        <v>240</v>
      </c>
      <c r="B137" s="1">
        <v>0</v>
      </c>
      <c r="C137" s="1" t="s">
        <v>19</v>
      </c>
      <c r="D137" s="1" t="s">
        <v>1</v>
      </c>
      <c r="E137" s="1">
        <v>1916</v>
      </c>
      <c r="F137" s="1">
        <v>0</v>
      </c>
      <c r="G137" s="1" t="s">
        <v>241</v>
      </c>
      <c r="H137" s="1" t="s">
        <v>242</v>
      </c>
      <c r="I137" s="2">
        <v>37165</v>
      </c>
    </row>
    <row r="138" spans="1:9" ht="12" customHeight="1">
      <c r="A138" s="1" t="s">
        <v>30</v>
      </c>
      <c r="B138" s="1">
        <v>0</v>
      </c>
      <c r="C138" s="1" t="s">
        <v>19</v>
      </c>
      <c r="D138" s="1" t="s">
        <v>56</v>
      </c>
      <c r="E138" s="1">
        <v>1927</v>
      </c>
      <c r="F138" s="1">
        <v>0</v>
      </c>
      <c r="G138" s="1" t="s">
        <v>127</v>
      </c>
      <c r="H138" s="1" t="s">
        <v>204</v>
      </c>
      <c r="I138" s="2">
        <v>37165</v>
      </c>
    </row>
    <row r="139" spans="1:9" ht="12" customHeight="1">
      <c r="A139" s="1" t="s">
        <v>243</v>
      </c>
      <c r="B139" s="1">
        <v>0</v>
      </c>
      <c r="C139" s="1" t="s">
        <v>19</v>
      </c>
      <c r="D139" s="1" t="s">
        <v>56</v>
      </c>
      <c r="E139" s="1">
        <v>1935</v>
      </c>
      <c r="F139" s="1">
        <v>1964</v>
      </c>
      <c r="G139" s="1" t="s">
        <v>30</v>
      </c>
      <c r="H139" s="1" t="s">
        <v>244</v>
      </c>
      <c r="I139" s="2">
        <v>37165</v>
      </c>
    </row>
    <row r="140" spans="1:9" ht="12" customHeight="1">
      <c r="A140" s="1" t="s">
        <v>150</v>
      </c>
      <c r="B140" s="1">
        <v>0</v>
      </c>
      <c r="C140" s="1" t="s">
        <v>19</v>
      </c>
      <c r="D140" s="1" t="s">
        <v>1</v>
      </c>
      <c r="E140" s="1">
        <v>1947</v>
      </c>
      <c r="F140" s="1">
        <v>0</v>
      </c>
      <c r="G140" s="1" t="s">
        <v>243</v>
      </c>
      <c r="H140" s="1" t="s">
        <v>245</v>
      </c>
      <c r="I140" s="2">
        <v>37165</v>
      </c>
    </row>
    <row r="141" spans="1:9" ht="12" customHeight="1">
      <c r="A141" s="1" t="s">
        <v>246</v>
      </c>
      <c r="B141" s="1">
        <v>0</v>
      </c>
      <c r="C141" s="1" t="s">
        <v>19</v>
      </c>
      <c r="D141" s="1" t="s">
        <v>1</v>
      </c>
      <c r="E141" s="1">
        <v>1934</v>
      </c>
      <c r="F141" s="1">
        <v>0</v>
      </c>
      <c r="G141" s="1" t="s">
        <v>127</v>
      </c>
      <c r="H141" s="1" t="s">
        <v>247</v>
      </c>
      <c r="I141" s="2">
        <v>37165</v>
      </c>
    </row>
    <row r="142" spans="1:9" ht="12" customHeight="1">
      <c r="A142" s="1" t="s">
        <v>248</v>
      </c>
      <c r="B142" s="1">
        <v>0</v>
      </c>
      <c r="C142" s="1" t="s">
        <v>19</v>
      </c>
      <c r="D142" s="1" t="s">
        <v>1</v>
      </c>
      <c r="E142" s="1">
        <v>1895</v>
      </c>
      <c r="F142" s="1">
        <v>0</v>
      </c>
      <c r="G142" s="1" t="s">
        <v>249</v>
      </c>
      <c r="H142" s="1" t="s">
        <v>250</v>
      </c>
      <c r="I142" s="2">
        <v>37165</v>
      </c>
    </row>
    <row r="143" spans="1:9" ht="12" customHeight="1">
      <c r="A143" s="1" t="s">
        <v>201</v>
      </c>
      <c r="B143" s="1">
        <v>0</v>
      </c>
      <c r="C143" s="1" t="s">
        <v>5</v>
      </c>
      <c r="D143" s="1" t="s">
        <v>1</v>
      </c>
      <c r="E143" s="1">
        <v>1909</v>
      </c>
      <c r="F143" s="1">
        <v>0</v>
      </c>
      <c r="G143" s="1" t="s">
        <v>248</v>
      </c>
      <c r="H143" s="1" t="s">
        <v>251</v>
      </c>
      <c r="I143" s="2">
        <v>37165</v>
      </c>
    </row>
    <row r="144" spans="1:9" ht="12" customHeight="1">
      <c r="A144" s="1" t="s">
        <v>252</v>
      </c>
      <c r="B144" s="1">
        <v>0</v>
      </c>
      <c r="C144" s="1" t="s">
        <v>5</v>
      </c>
      <c r="D144" s="1" t="s">
        <v>1</v>
      </c>
      <c r="E144" s="1">
        <v>1897</v>
      </c>
      <c r="F144" s="1">
        <v>0</v>
      </c>
      <c r="G144" s="1" t="s">
        <v>253</v>
      </c>
      <c r="H144" s="1" t="s">
        <v>254</v>
      </c>
      <c r="I144" s="2">
        <v>37165</v>
      </c>
    </row>
    <row r="145" spans="1:9" ht="12" customHeight="1">
      <c r="A145" s="1" t="s">
        <v>99</v>
      </c>
      <c r="B145" s="1">
        <v>0</v>
      </c>
      <c r="C145" s="1" t="s">
        <v>5</v>
      </c>
      <c r="D145" s="1" t="s">
        <v>1</v>
      </c>
      <c r="E145" s="1">
        <v>1933</v>
      </c>
      <c r="F145" s="1">
        <v>1953</v>
      </c>
      <c r="G145" s="1" t="s">
        <v>255</v>
      </c>
      <c r="H145" s="1" t="s">
        <v>256</v>
      </c>
      <c r="I145" s="2">
        <v>37165</v>
      </c>
    </row>
    <row r="146" spans="1:9" ht="12" customHeight="1">
      <c r="A146" s="1" t="s">
        <v>257</v>
      </c>
      <c r="B146" s="1">
        <v>0</v>
      </c>
      <c r="C146" s="1" t="s">
        <v>19</v>
      </c>
      <c r="D146" s="1" t="s">
        <v>56</v>
      </c>
      <c r="E146" s="1">
        <v>1940</v>
      </c>
      <c r="F146" s="1">
        <v>1973</v>
      </c>
      <c r="G146" s="1" t="s">
        <v>258</v>
      </c>
      <c r="H146" s="1" t="s">
        <v>259</v>
      </c>
      <c r="I146" s="2">
        <v>37165</v>
      </c>
    </row>
    <row r="147" spans="1:9" ht="12" customHeight="1">
      <c r="A147" s="1" t="s">
        <v>203</v>
      </c>
      <c r="B147" s="1">
        <v>0</v>
      </c>
      <c r="C147" s="1" t="s">
        <v>19</v>
      </c>
      <c r="D147" s="1" t="s">
        <v>1</v>
      </c>
      <c r="E147" s="1">
        <v>1918</v>
      </c>
      <c r="F147" s="1">
        <v>0</v>
      </c>
      <c r="G147" s="1" t="s">
        <v>241</v>
      </c>
      <c r="H147" s="1" t="s">
        <v>260</v>
      </c>
      <c r="I147" s="2">
        <v>37165</v>
      </c>
    </row>
    <row r="148" spans="1:9" ht="12" customHeight="1">
      <c r="A148" s="1" t="s">
        <v>261</v>
      </c>
      <c r="B148" s="1">
        <v>0</v>
      </c>
      <c r="C148" s="1" t="s">
        <v>5</v>
      </c>
      <c r="D148" s="1" t="s">
        <v>6</v>
      </c>
      <c r="E148" s="1">
        <v>1953</v>
      </c>
      <c r="F148" s="1">
        <v>0</v>
      </c>
      <c r="G148" s="1" t="s">
        <v>262</v>
      </c>
      <c r="H148" s="1" t="s">
        <v>263</v>
      </c>
      <c r="I148" s="2">
        <v>37165</v>
      </c>
    </row>
    <row r="149" spans="1:9" ht="12" customHeight="1">
      <c r="A149" s="1" t="s">
        <v>264</v>
      </c>
      <c r="B149" s="1">
        <v>0</v>
      </c>
      <c r="C149" s="1" t="s">
        <v>5</v>
      </c>
      <c r="D149" s="1" t="s">
        <v>56</v>
      </c>
      <c r="E149" s="1">
        <v>1925</v>
      </c>
      <c r="F149" s="1">
        <v>0</v>
      </c>
      <c r="G149" s="1" t="s">
        <v>265</v>
      </c>
      <c r="H149" s="1" t="s">
        <v>266</v>
      </c>
      <c r="I149" s="2">
        <v>37165</v>
      </c>
    </row>
    <row r="150" spans="1:9" ht="12" customHeight="1">
      <c r="A150" s="1" t="s">
        <v>267</v>
      </c>
      <c r="B150" s="1">
        <v>0</v>
      </c>
      <c r="C150" s="1" t="s">
        <v>5</v>
      </c>
      <c r="D150" s="1" t="s">
        <v>6</v>
      </c>
      <c r="E150" s="1">
        <v>1959</v>
      </c>
      <c r="F150" s="1">
        <v>0</v>
      </c>
      <c r="G150" s="1" t="s">
        <v>268</v>
      </c>
      <c r="H150" s="1" t="s">
        <v>269</v>
      </c>
      <c r="I150" s="2">
        <v>37165</v>
      </c>
    </row>
    <row r="151" spans="1:9" ht="12" customHeight="1">
      <c r="A151" s="1" t="s">
        <v>167</v>
      </c>
      <c r="B151" s="1">
        <v>0</v>
      </c>
      <c r="C151" s="1" t="s">
        <v>19</v>
      </c>
      <c r="D151" s="1" t="s">
        <v>6</v>
      </c>
      <c r="E151" s="1">
        <v>1905</v>
      </c>
      <c r="F151" s="1">
        <v>0</v>
      </c>
      <c r="G151" s="1" t="s">
        <v>270</v>
      </c>
      <c r="H151" s="1" t="s">
        <v>271</v>
      </c>
      <c r="I151" s="2">
        <v>37165</v>
      </c>
    </row>
    <row r="152" spans="1:9" ht="12" customHeight="1">
      <c r="A152" s="1" t="s">
        <v>271</v>
      </c>
      <c r="B152" s="1">
        <v>0</v>
      </c>
      <c r="C152" s="1" t="s">
        <v>5</v>
      </c>
      <c r="D152" s="1" t="s">
        <v>6</v>
      </c>
      <c r="E152" s="1">
        <v>1896</v>
      </c>
      <c r="F152" s="1">
        <v>1919</v>
      </c>
      <c r="G152" s="1" t="s">
        <v>272</v>
      </c>
      <c r="H152" s="1" t="s">
        <v>273</v>
      </c>
      <c r="I152" s="2">
        <v>37165</v>
      </c>
    </row>
    <row r="153" spans="1:9" ht="12" customHeight="1">
      <c r="A153" s="1" t="s">
        <v>208</v>
      </c>
      <c r="B153" s="1">
        <v>0</v>
      </c>
      <c r="C153" s="1" t="s">
        <v>19</v>
      </c>
      <c r="D153" s="1" t="s">
        <v>1</v>
      </c>
      <c r="E153" s="1">
        <v>1903</v>
      </c>
      <c r="F153" s="1">
        <v>0</v>
      </c>
      <c r="G153" s="1" t="s">
        <v>274</v>
      </c>
      <c r="H153" s="1" t="s">
        <v>275</v>
      </c>
      <c r="I153" s="2">
        <v>37165</v>
      </c>
    </row>
    <row r="154" spans="1:9" ht="12" customHeight="1">
      <c r="A154" s="1" t="s">
        <v>276</v>
      </c>
      <c r="B154" s="1">
        <v>0</v>
      </c>
      <c r="C154" s="1" t="s">
        <v>5</v>
      </c>
      <c r="D154" s="1" t="s">
        <v>56</v>
      </c>
      <c r="E154" s="1">
        <v>1933</v>
      </c>
      <c r="F154" s="1">
        <v>0</v>
      </c>
      <c r="G154" s="1" t="s">
        <v>277</v>
      </c>
      <c r="H154" s="1" t="s">
        <v>278</v>
      </c>
      <c r="I154" s="2">
        <v>37165</v>
      </c>
    </row>
    <row r="155" spans="1:9" ht="12" customHeight="1">
      <c r="A155" s="1" t="s">
        <v>232</v>
      </c>
      <c r="B155" s="1">
        <v>0</v>
      </c>
      <c r="C155" s="1" t="s">
        <v>5</v>
      </c>
      <c r="D155" s="1" t="s">
        <v>56</v>
      </c>
      <c r="E155" s="1">
        <v>1933</v>
      </c>
      <c r="F155" s="1">
        <v>0</v>
      </c>
      <c r="G155" s="1" t="s">
        <v>166</v>
      </c>
      <c r="H155" s="1" t="s">
        <v>264</v>
      </c>
      <c r="I155" s="2">
        <v>37165</v>
      </c>
    </row>
    <row r="156" spans="1:9" ht="12" customHeight="1">
      <c r="A156" s="1" t="s">
        <v>279</v>
      </c>
      <c r="B156" s="1">
        <v>0</v>
      </c>
      <c r="C156" s="1" t="s">
        <v>5</v>
      </c>
      <c r="D156" s="1" t="s">
        <v>6</v>
      </c>
      <c r="E156" s="1">
        <v>1941</v>
      </c>
      <c r="F156" s="1">
        <v>0</v>
      </c>
      <c r="G156" s="1" t="s">
        <v>280</v>
      </c>
      <c r="H156" s="1" t="s">
        <v>281</v>
      </c>
      <c r="I156" s="2">
        <v>37165</v>
      </c>
    </row>
    <row r="157" spans="1:9" ht="12" customHeight="1">
      <c r="A157" s="1" t="s">
        <v>151</v>
      </c>
      <c r="B157" s="1">
        <v>0</v>
      </c>
      <c r="C157" s="1" t="s">
        <v>5</v>
      </c>
      <c r="D157" s="1" t="s">
        <v>6</v>
      </c>
      <c r="E157" s="1">
        <v>1947</v>
      </c>
      <c r="F157" s="1">
        <v>0</v>
      </c>
      <c r="G157" s="1" t="s">
        <v>78</v>
      </c>
      <c r="H157" s="1" t="s">
        <v>279</v>
      </c>
      <c r="I157" s="2">
        <v>37165</v>
      </c>
    </row>
    <row r="158" spans="1:9" ht="12" customHeight="1">
      <c r="A158" s="1" t="s">
        <v>436</v>
      </c>
      <c r="B158" s="1">
        <v>0</v>
      </c>
      <c r="C158" s="1" t="s">
        <v>5</v>
      </c>
      <c r="D158" s="1" t="s">
        <v>1</v>
      </c>
      <c r="E158" s="1">
        <v>1964</v>
      </c>
      <c r="F158" s="1">
        <v>1981</v>
      </c>
      <c r="G158" s="1" t="s">
        <v>165</v>
      </c>
      <c r="H158" s="1" t="s">
        <v>149</v>
      </c>
      <c r="I158" s="2">
        <v>37165</v>
      </c>
    </row>
    <row r="159" spans="1:9" ht="12" customHeight="1">
      <c r="A159" s="1" t="s">
        <v>227</v>
      </c>
      <c r="B159" s="1">
        <v>0</v>
      </c>
      <c r="C159" s="1" t="s">
        <v>5</v>
      </c>
      <c r="D159" s="1" t="s">
        <v>1</v>
      </c>
      <c r="E159" s="1">
        <v>1926</v>
      </c>
      <c r="F159" s="1">
        <v>0</v>
      </c>
      <c r="G159" s="1" t="s">
        <v>282</v>
      </c>
      <c r="H159" s="1" t="s">
        <v>283</v>
      </c>
      <c r="I159" s="2">
        <v>37165</v>
      </c>
    </row>
    <row r="160" spans="1:9" ht="12" customHeight="1">
      <c r="A160" s="1" t="s">
        <v>170</v>
      </c>
      <c r="B160" s="1">
        <v>0</v>
      </c>
      <c r="C160" s="1" t="s">
        <v>5</v>
      </c>
      <c r="D160" s="1" t="s">
        <v>1</v>
      </c>
      <c r="E160" s="1">
        <v>1943</v>
      </c>
      <c r="F160" s="1">
        <v>0</v>
      </c>
      <c r="G160" s="1" t="s">
        <v>284</v>
      </c>
      <c r="H160" s="1" t="s">
        <v>285</v>
      </c>
      <c r="I160" s="2">
        <v>37165</v>
      </c>
    </row>
    <row r="161" spans="1:9" ht="12" customHeight="1">
      <c r="A161" s="1" t="s">
        <v>90</v>
      </c>
      <c r="B161" s="1">
        <v>0</v>
      </c>
      <c r="C161" s="1" t="s">
        <v>5</v>
      </c>
      <c r="D161" s="1" t="s">
        <v>36</v>
      </c>
      <c r="E161" s="1">
        <v>1943</v>
      </c>
      <c r="F161" s="1">
        <v>1959</v>
      </c>
      <c r="G161" s="1" t="s">
        <v>82</v>
      </c>
      <c r="H161" s="1" t="s">
        <v>286</v>
      </c>
      <c r="I161" s="2">
        <v>37165</v>
      </c>
    </row>
    <row r="162" spans="1:9" ht="12" customHeight="1">
      <c r="A162" s="1" t="s">
        <v>287</v>
      </c>
      <c r="B162" s="1">
        <v>0</v>
      </c>
      <c r="C162" s="1" t="s">
        <v>5</v>
      </c>
      <c r="D162" s="1" t="s">
        <v>1</v>
      </c>
      <c r="E162" s="1">
        <v>1973</v>
      </c>
      <c r="F162" s="1">
        <v>0</v>
      </c>
      <c r="G162" s="1" t="s">
        <v>288</v>
      </c>
      <c r="H162" s="1" t="s">
        <v>289</v>
      </c>
      <c r="I162" s="2">
        <v>37165</v>
      </c>
    </row>
    <row r="163" spans="1:9" ht="12" customHeight="1">
      <c r="A163" s="1" t="s">
        <v>290</v>
      </c>
      <c r="B163" s="1">
        <v>0</v>
      </c>
      <c r="C163" s="1" t="s">
        <v>5</v>
      </c>
      <c r="D163" s="1" t="s">
        <v>1</v>
      </c>
      <c r="E163" s="1">
        <v>1986</v>
      </c>
      <c r="F163" s="1">
        <v>0</v>
      </c>
      <c r="G163" s="1" t="s">
        <v>291</v>
      </c>
      <c r="H163" s="1" t="s">
        <v>292</v>
      </c>
      <c r="I163" s="2">
        <v>37165</v>
      </c>
    </row>
    <row r="164" spans="1:9" ht="12" customHeight="1">
      <c r="A164" s="1" t="s">
        <v>293</v>
      </c>
      <c r="B164" s="1">
        <v>0</v>
      </c>
      <c r="C164" s="1" t="s">
        <v>5</v>
      </c>
      <c r="D164" s="1" t="s">
        <v>1</v>
      </c>
      <c r="E164" s="1">
        <v>1962</v>
      </c>
      <c r="F164" s="1">
        <v>1990</v>
      </c>
      <c r="G164" s="1" t="s">
        <v>238</v>
      </c>
      <c r="H164" s="1" t="s">
        <v>294</v>
      </c>
      <c r="I164" s="2">
        <v>37165</v>
      </c>
    </row>
    <row r="165" spans="1:9" ht="12" customHeight="1">
      <c r="A165" s="1" t="s">
        <v>295</v>
      </c>
      <c r="B165" s="1">
        <v>0</v>
      </c>
      <c r="C165" s="1" t="s">
        <v>19</v>
      </c>
      <c r="D165" s="1" t="s">
        <v>6</v>
      </c>
      <c r="E165" s="1">
        <v>1963</v>
      </c>
      <c r="F165" s="1">
        <v>1988</v>
      </c>
      <c r="G165" s="1" t="s">
        <v>182</v>
      </c>
      <c r="H165" s="1" t="s">
        <v>296</v>
      </c>
      <c r="I165" s="2">
        <v>37165</v>
      </c>
    </row>
    <row r="166" spans="1:9" ht="12" customHeight="1">
      <c r="A166" s="1" t="s">
        <v>283</v>
      </c>
      <c r="B166" s="1">
        <v>0</v>
      </c>
      <c r="C166" s="1" t="s">
        <v>5</v>
      </c>
      <c r="D166" s="1" t="s">
        <v>1</v>
      </c>
      <c r="E166" s="1">
        <v>1914</v>
      </c>
      <c r="F166" s="1">
        <v>0</v>
      </c>
      <c r="G166" s="1" t="s">
        <v>437</v>
      </c>
      <c r="H166" s="1" t="s">
        <v>297</v>
      </c>
      <c r="I166" s="2">
        <v>37165</v>
      </c>
    </row>
    <row r="167" spans="1:9" ht="12" customHeight="1">
      <c r="A167" s="1" t="s">
        <v>270</v>
      </c>
      <c r="B167" s="1">
        <v>0</v>
      </c>
      <c r="C167" s="1" t="s">
        <v>19</v>
      </c>
      <c r="D167" s="1" t="s">
        <v>56</v>
      </c>
      <c r="E167" s="1">
        <v>1893</v>
      </c>
      <c r="F167" s="1">
        <v>0</v>
      </c>
      <c r="G167" s="1" t="s">
        <v>298</v>
      </c>
      <c r="H167" s="1" t="s">
        <v>299</v>
      </c>
      <c r="I167" s="2">
        <v>37165</v>
      </c>
    </row>
    <row r="168" spans="1:9" ht="12" customHeight="1">
      <c r="A168" s="1" t="s">
        <v>300</v>
      </c>
      <c r="B168" s="1">
        <v>0</v>
      </c>
      <c r="C168" s="1" t="s">
        <v>19</v>
      </c>
      <c r="D168" s="1" t="s">
        <v>1</v>
      </c>
      <c r="E168" s="1">
        <v>1928</v>
      </c>
      <c r="F168" s="1">
        <v>0</v>
      </c>
      <c r="G168" s="1" t="s">
        <v>301</v>
      </c>
      <c r="H168" s="1" t="s">
        <v>302</v>
      </c>
      <c r="I168" s="2">
        <v>37165</v>
      </c>
    </row>
    <row r="169" spans="1:9" ht="12" customHeight="1">
      <c r="A169" s="1" t="s">
        <v>303</v>
      </c>
      <c r="B169" s="1">
        <v>0</v>
      </c>
      <c r="C169" s="1" t="s">
        <v>19</v>
      </c>
      <c r="D169" s="1" t="s">
        <v>1</v>
      </c>
      <c r="E169" s="1">
        <v>1936</v>
      </c>
      <c r="F169" s="1">
        <v>1950</v>
      </c>
      <c r="G169" s="1" t="s">
        <v>300</v>
      </c>
      <c r="H169" s="1" t="s">
        <v>304</v>
      </c>
      <c r="I169" s="2">
        <v>37165</v>
      </c>
    </row>
    <row r="170" spans="1:9" ht="12" customHeight="1">
      <c r="A170" s="1" t="s">
        <v>305</v>
      </c>
      <c r="B170" s="1">
        <v>0</v>
      </c>
      <c r="C170" s="1" t="s">
        <v>19</v>
      </c>
      <c r="D170" s="1" t="s">
        <v>1</v>
      </c>
      <c r="E170" s="1">
        <v>1990</v>
      </c>
      <c r="F170" s="1">
        <v>0</v>
      </c>
      <c r="G170" s="1" t="s">
        <v>306</v>
      </c>
      <c r="H170" s="1" t="s">
        <v>307</v>
      </c>
      <c r="I170" s="2">
        <v>37165</v>
      </c>
    </row>
    <row r="171" spans="1:9" ht="12" customHeight="1">
      <c r="A171" s="1" t="s">
        <v>176</v>
      </c>
      <c r="B171" s="1">
        <v>0</v>
      </c>
      <c r="C171" s="1" t="s">
        <v>5</v>
      </c>
      <c r="D171" s="1" t="s">
        <v>1</v>
      </c>
      <c r="E171" s="1">
        <v>1941</v>
      </c>
      <c r="F171" s="1">
        <v>0</v>
      </c>
      <c r="G171" s="1" t="s">
        <v>308</v>
      </c>
      <c r="H171" s="1" t="s">
        <v>276</v>
      </c>
      <c r="I171" s="2">
        <v>37165</v>
      </c>
    </row>
    <row r="172" spans="1:9" ht="12" customHeight="1">
      <c r="A172" s="1" t="s">
        <v>309</v>
      </c>
      <c r="B172" s="1">
        <v>0</v>
      </c>
      <c r="C172" s="1" t="s">
        <v>5</v>
      </c>
      <c r="D172" s="1" t="s">
        <v>1</v>
      </c>
      <c r="E172" s="1">
        <v>1973</v>
      </c>
      <c r="F172" s="1">
        <v>1999</v>
      </c>
      <c r="G172" s="1" t="s">
        <v>152</v>
      </c>
      <c r="H172" s="1" t="s">
        <v>135</v>
      </c>
      <c r="I172" s="2">
        <v>37165</v>
      </c>
    </row>
    <row r="173" spans="1:9" ht="12" customHeight="1">
      <c r="A173" s="1" t="s">
        <v>304</v>
      </c>
      <c r="B173" s="1">
        <v>0</v>
      </c>
      <c r="C173" s="1" t="s">
        <v>5</v>
      </c>
      <c r="D173" s="1" t="s">
        <v>1</v>
      </c>
      <c r="E173" s="1">
        <v>1928</v>
      </c>
      <c r="F173" s="1">
        <v>0</v>
      </c>
      <c r="G173" s="1" t="s">
        <v>284</v>
      </c>
      <c r="H173" s="1" t="s">
        <v>310</v>
      </c>
      <c r="I173" s="2">
        <v>37165</v>
      </c>
    </row>
    <row r="174" spans="1:9" ht="12" customHeight="1">
      <c r="A174" s="1" t="s">
        <v>311</v>
      </c>
      <c r="B174" s="1">
        <v>0</v>
      </c>
      <c r="C174" s="1" t="s">
        <v>5</v>
      </c>
      <c r="D174" s="1" t="s">
        <v>56</v>
      </c>
      <c r="E174" s="1">
        <v>1934</v>
      </c>
      <c r="F174" s="1">
        <v>0</v>
      </c>
      <c r="G174" s="1" t="s">
        <v>312</v>
      </c>
      <c r="H174" s="1" t="s">
        <v>313</v>
      </c>
      <c r="I174" s="2">
        <v>37165</v>
      </c>
    </row>
    <row r="175" spans="1:9" ht="12" customHeight="1">
      <c r="A175" s="1" t="s">
        <v>314</v>
      </c>
      <c r="B175" s="1">
        <v>0</v>
      </c>
      <c r="C175" s="1" t="s">
        <v>5</v>
      </c>
      <c r="D175" s="1" t="s">
        <v>6</v>
      </c>
      <c r="E175" s="1">
        <v>1899</v>
      </c>
      <c r="F175" s="1">
        <v>0</v>
      </c>
      <c r="G175" s="1" t="s">
        <v>315</v>
      </c>
      <c r="H175" s="1" t="s">
        <v>316</v>
      </c>
      <c r="I175" s="2">
        <v>37165</v>
      </c>
    </row>
    <row r="176" spans="1:9" ht="12" customHeight="1">
      <c r="A176" s="1" t="s">
        <v>317</v>
      </c>
      <c r="B176" s="1">
        <v>0</v>
      </c>
      <c r="C176" s="1" t="s">
        <v>5</v>
      </c>
      <c r="D176" s="1" t="s">
        <v>56</v>
      </c>
      <c r="E176" s="1">
        <v>1930</v>
      </c>
      <c r="F176" s="1">
        <v>0</v>
      </c>
      <c r="G176" s="1" t="s">
        <v>91</v>
      </c>
      <c r="H176" s="1" t="s">
        <v>318</v>
      </c>
      <c r="I176" s="2">
        <v>37165</v>
      </c>
    </row>
    <row r="177" spans="1:9" ht="12" customHeight="1">
      <c r="A177" s="1" t="s">
        <v>292</v>
      </c>
      <c r="B177" s="1">
        <v>0</v>
      </c>
      <c r="C177" s="1" t="s">
        <v>5</v>
      </c>
      <c r="D177" s="1" t="s">
        <v>1</v>
      </c>
      <c r="E177" s="1">
        <v>1971</v>
      </c>
      <c r="F177" s="1">
        <v>0</v>
      </c>
      <c r="G177" s="1" t="s">
        <v>53</v>
      </c>
      <c r="H177" s="1" t="s">
        <v>109</v>
      </c>
      <c r="I177" s="2">
        <v>37165</v>
      </c>
    </row>
    <row r="178" spans="1:9" ht="12" customHeight="1">
      <c r="A178" s="1" t="s">
        <v>7</v>
      </c>
      <c r="B178" s="1">
        <v>0</v>
      </c>
      <c r="C178" s="1" t="s">
        <v>19</v>
      </c>
      <c r="D178" s="1" t="s">
        <v>36</v>
      </c>
      <c r="E178" s="1">
        <v>1933</v>
      </c>
      <c r="F178" s="1">
        <v>0</v>
      </c>
      <c r="G178" s="1" t="s">
        <v>61</v>
      </c>
      <c r="H178" s="1" t="s">
        <v>319</v>
      </c>
      <c r="I178" s="2">
        <v>37165</v>
      </c>
    </row>
    <row r="179" spans="1:9" ht="12" customHeight="1">
      <c r="A179" s="1" t="s">
        <v>168</v>
      </c>
      <c r="B179" s="1">
        <v>0</v>
      </c>
      <c r="C179" s="1" t="s">
        <v>5</v>
      </c>
      <c r="D179" s="1" t="s">
        <v>1</v>
      </c>
      <c r="E179" s="1">
        <v>1910</v>
      </c>
      <c r="F179" s="1">
        <v>0</v>
      </c>
      <c r="G179" s="1" t="s">
        <v>320</v>
      </c>
      <c r="H179" s="1" t="s">
        <v>321</v>
      </c>
      <c r="I179" s="2">
        <v>37165</v>
      </c>
    </row>
    <row r="180" spans="1:9" ht="12" customHeight="1">
      <c r="A180" s="1" t="s">
        <v>321</v>
      </c>
      <c r="B180" s="1">
        <v>0</v>
      </c>
      <c r="C180" s="1" t="s">
        <v>5</v>
      </c>
      <c r="D180" s="1" t="s">
        <v>1</v>
      </c>
      <c r="E180" s="1">
        <v>1891</v>
      </c>
      <c r="F180" s="1">
        <v>0</v>
      </c>
      <c r="G180" s="1" t="s">
        <v>322</v>
      </c>
      <c r="H180" s="1" t="s">
        <v>323</v>
      </c>
      <c r="I180" s="2">
        <v>37165</v>
      </c>
    </row>
    <row r="181" spans="1:9" ht="12" customHeight="1">
      <c r="A181" s="1" t="s">
        <v>307</v>
      </c>
      <c r="B181" s="1">
        <v>0</v>
      </c>
      <c r="C181" s="1" t="s">
        <v>5</v>
      </c>
      <c r="D181" s="1" t="s">
        <v>1</v>
      </c>
      <c r="E181" s="1">
        <v>1984</v>
      </c>
      <c r="F181" s="1">
        <v>0</v>
      </c>
      <c r="G181" s="1" t="s">
        <v>324</v>
      </c>
      <c r="H181" s="1" t="s">
        <v>325</v>
      </c>
      <c r="I181" s="2">
        <v>37165</v>
      </c>
    </row>
    <row r="182" spans="1:9" ht="12" customHeight="1">
      <c r="A182" s="1" t="s">
        <v>326</v>
      </c>
      <c r="B182" s="1">
        <v>0</v>
      </c>
      <c r="C182" s="1" t="s">
        <v>5</v>
      </c>
      <c r="D182" s="1" t="s">
        <v>1</v>
      </c>
      <c r="E182" s="1">
        <v>1939</v>
      </c>
      <c r="F182" s="1">
        <v>0</v>
      </c>
      <c r="G182" s="1" t="s">
        <v>30</v>
      </c>
      <c r="H182" s="1" t="s">
        <v>327</v>
      </c>
      <c r="I182" s="2">
        <v>37165</v>
      </c>
    </row>
    <row r="183" spans="1:9" ht="12" customHeight="1">
      <c r="A183" s="1" t="s">
        <v>306</v>
      </c>
      <c r="B183" s="1">
        <v>0</v>
      </c>
      <c r="C183" s="1" t="s">
        <v>19</v>
      </c>
      <c r="D183" s="1" t="s">
        <v>1</v>
      </c>
      <c r="E183" s="1">
        <v>1970</v>
      </c>
      <c r="F183" s="1">
        <v>1999</v>
      </c>
      <c r="G183" s="1" t="s">
        <v>288</v>
      </c>
      <c r="H183" s="1" t="s">
        <v>293</v>
      </c>
      <c r="I183" s="2">
        <v>37165</v>
      </c>
    </row>
    <row r="184" spans="1:9" ht="12" customHeight="1">
      <c r="A184" s="1" t="s">
        <v>85</v>
      </c>
      <c r="B184" s="1">
        <v>0</v>
      </c>
      <c r="C184" s="1" t="s">
        <v>5</v>
      </c>
      <c r="D184" s="1" t="s">
        <v>36</v>
      </c>
      <c r="E184" s="1">
        <v>1921</v>
      </c>
      <c r="F184" s="1">
        <v>0</v>
      </c>
      <c r="G184" s="1" t="s">
        <v>328</v>
      </c>
      <c r="H184" s="1" t="s">
        <v>329</v>
      </c>
      <c r="I184" s="2">
        <v>37165</v>
      </c>
    </row>
    <row r="185" spans="1:9" ht="12" customHeight="1">
      <c r="A185" s="1" t="s">
        <v>330</v>
      </c>
      <c r="B185" s="1">
        <v>0</v>
      </c>
      <c r="C185" s="1" t="s">
        <v>5</v>
      </c>
      <c r="D185" s="1" t="s">
        <v>6</v>
      </c>
      <c r="E185" s="1">
        <v>1969</v>
      </c>
      <c r="F185" s="1">
        <v>0</v>
      </c>
      <c r="G185" s="1" t="s">
        <v>331</v>
      </c>
      <c r="H185" s="1" t="s">
        <v>267</v>
      </c>
      <c r="I185" s="2">
        <v>37165</v>
      </c>
    </row>
    <row r="186" spans="1:9" ht="12" customHeight="1">
      <c r="A186" s="1" t="s">
        <v>112</v>
      </c>
      <c r="B186" s="1">
        <v>0</v>
      </c>
      <c r="C186" s="1" t="s">
        <v>19</v>
      </c>
      <c r="D186" s="1" t="s">
        <v>1</v>
      </c>
      <c r="E186" s="1">
        <v>1953</v>
      </c>
      <c r="F186" s="1">
        <v>0</v>
      </c>
      <c r="G186" s="1" t="s">
        <v>27</v>
      </c>
      <c r="H186" s="1" t="s">
        <v>332</v>
      </c>
      <c r="I186" s="2">
        <v>37165</v>
      </c>
    </row>
    <row r="187" spans="1:9" ht="12" customHeight="1">
      <c r="A187" s="1" t="s">
        <v>238</v>
      </c>
      <c r="B187" s="1">
        <v>0</v>
      </c>
      <c r="C187" s="1" t="s">
        <v>19</v>
      </c>
      <c r="D187" s="1" t="s">
        <v>1</v>
      </c>
      <c r="E187" s="1">
        <v>1952</v>
      </c>
      <c r="F187" s="1">
        <v>1982</v>
      </c>
      <c r="G187" s="1" t="s">
        <v>27</v>
      </c>
      <c r="H187" s="1" t="s">
        <v>333</v>
      </c>
      <c r="I187" s="2">
        <v>37165</v>
      </c>
    </row>
    <row r="188" spans="1:9" ht="12" customHeight="1">
      <c r="A188" s="1" t="s">
        <v>251</v>
      </c>
      <c r="B188" s="1">
        <v>0</v>
      </c>
      <c r="C188" s="1" t="s">
        <v>5</v>
      </c>
      <c r="D188" s="1" t="s">
        <v>1</v>
      </c>
      <c r="E188" s="1">
        <v>1903</v>
      </c>
      <c r="F188" s="1">
        <v>0</v>
      </c>
      <c r="G188" s="1" t="s">
        <v>334</v>
      </c>
      <c r="H188" s="1" t="s">
        <v>335</v>
      </c>
      <c r="I188" s="2">
        <v>37165</v>
      </c>
    </row>
    <row r="189" spans="1:9" ht="12" customHeight="1">
      <c r="A189" s="1" t="s">
        <v>336</v>
      </c>
      <c r="B189" s="1">
        <v>0</v>
      </c>
      <c r="C189" s="1" t="s">
        <v>5</v>
      </c>
      <c r="D189" s="1" t="s">
        <v>6</v>
      </c>
      <c r="E189" s="1">
        <v>1964</v>
      </c>
      <c r="F189" s="1">
        <v>0</v>
      </c>
      <c r="G189" s="1" t="s">
        <v>67</v>
      </c>
      <c r="H189" s="1" t="s">
        <v>337</v>
      </c>
      <c r="I189" s="2">
        <v>37165</v>
      </c>
    </row>
    <row r="190" spans="1:9" ht="12" customHeight="1">
      <c r="A190" s="1" t="s">
        <v>92</v>
      </c>
      <c r="B190" s="1">
        <v>0</v>
      </c>
      <c r="C190" s="1" t="s">
        <v>5</v>
      </c>
      <c r="D190" s="1" t="s">
        <v>1</v>
      </c>
      <c r="E190" s="1">
        <v>1928</v>
      </c>
      <c r="F190" s="1">
        <v>1948</v>
      </c>
      <c r="G190" s="1" t="s">
        <v>338</v>
      </c>
      <c r="H190" s="1" t="s">
        <v>339</v>
      </c>
      <c r="I190" s="2">
        <v>37165</v>
      </c>
    </row>
    <row r="191" spans="1:9" ht="12" customHeight="1">
      <c r="A191" s="1" t="s">
        <v>324</v>
      </c>
      <c r="B191" s="1">
        <v>0</v>
      </c>
      <c r="C191" s="1" t="s">
        <v>19</v>
      </c>
      <c r="D191" s="1" t="s">
        <v>1</v>
      </c>
      <c r="E191" s="1">
        <v>1977</v>
      </c>
      <c r="F191" s="1">
        <v>0</v>
      </c>
      <c r="G191" s="1" t="s">
        <v>94</v>
      </c>
      <c r="H191" s="1" t="s">
        <v>52</v>
      </c>
      <c r="I191" s="2">
        <v>37165</v>
      </c>
    </row>
    <row r="192" spans="1:9" ht="12" customHeight="1">
      <c r="A192" s="1" t="s">
        <v>340</v>
      </c>
      <c r="B192" s="1">
        <v>0</v>
      </c>
      <c r="C192" s="1" t="s">
        <v>19</v>
      </c>
      <c r="D192" s="1" t="s">
        <v>1</v>
      </c>
      <c r="E192" s="1">
        <v>1894</v>
      </c>
      <c r="F192" s="1">
        <v>0</v>
      </c>
      <c r="G192" s="1" t="s">
        <v>341</v>
      </c>
      <c r="H192" s="1" t="s">
        <v>342</v>
      </c>
      <c r="I192" s="2">
        <v>37165</v>
      </c>
    </row>
    <row r="193" spans="1:9" ht="12" customHeight="1">
      <c r="A193" s="1" t="s">
        <v>343</v>
      </c>
      <c r="B193" s="1">
        <v>0</v>
      </c>
      <c r="C193" s="1" t="s">
        <v>5</v>
      </c>
      <c r="D193" s="1" t="s">
        <v>56</v>
      </c>
      <c r="E193" s="1">
        <v>1914</v>
      </c>
      <c r="F193" s="1">
        <v>0</v>
      </c>
      <c r="G193" s="1" t="s">
        <v>344</v>
      </c>
      <c r="H193" s="1" t="s">
        <v>345</v>
      </c>
      <c r="I193" s="2">
        <v>37165</v>
      </c>
    </row>
    <row r="194" spans="1:9" ht="12" customHeight="1">
      <c r="A194" s="1" t="s">
        <v>245</v>
      </c>
      <c r="B194" s="1">
        <v>0</v>
      </c>
      <c r="C194" s="1" t="s">
        <v>5</v>
      </c>
      <c r="D194" s="1" t="s">
        <v>1</v>
      </c>
      <c r="E194" s="1">
        <v>1940</v>
      </c>
      <c r="F194" s="1">
        <v>0</v>
      </c>
      <c r="G194" s="1" t="s">
        <v>215</v>
      </c>
      <c r="H194" s="1" t="s">
        <v>346</v>
      </c>
      <c r="I194" s="2">
        <v>37165</v>
      </c>
    </row>
    <row r="195" spans="1:9" ht="12" customHeight="1">
      <c r="A195" s="1" t="s">
        <v>325</v>
      </c>
      <c r="B195" s="1">
        <v>0</v>
      </c>
      <c r="C195" s="1" t="s">
        <v>5</v>
      </c>
      <c r="D195" s="1" t="s">
        <v>1</v>
      </c>
      <c r="E195" s="1">
        <v>1979</v>
      </c>
      <c r="F195" s="1">
        <v>0</v>
      </c>
      <c r="G195" s="1" t="s">
        <v>347</v>
      </c>
      <c r="H195" s="1" t="s">
        <v>348</v>
      </c>
      <c r="I195" s="2">
        <v>37165</v>
      </c>
    </row>
    <row r="196" spans="1:9" ht="12" customHeight="1">
      <c r="A196" s="1" t="s">
        <v>79</v>
      </c>
      <c r="B196" s="1">
        <v>0</v>
      </c>
      <c r="C196" s="1" t="s">
        <v>19</v>
      </c>
      <c r="D196" s="1" t="s">
        <v>56</v>
      </c>
      <c r="E196" s="1">
        <v>1925</v>
      </c>
      <c r="F196" s="1">
        <v>0</v>
      </c>
      <c r="G196" s="1" t="s">
        <v>172</v>
      </c>
      <c r="H196" s="1" t="s">
        <v>160</v>
      </c>
      <c r="I196" s="2">
        <v>37165</v>
      </c>
    </row>
    <row r="197" spans="1:9" ht="12" customHeight="1">
      <c r="A197" s="1" t="s">
        <v>91</v>
      </c>
      <c r="B197" s="1">
        <v>0</v>
      </c>
      <c r="C197" s="1" t="s">
        <v>19</v>
      </c>
      <c r="D197" s="1" t="s">
        <v>1</v>
      </c>
      <c r="E197" s="1">
        <v>1920</v>
      </c>
      <c r="F197" s="1">
        <v>0</v>
      </c>
      <c r="G197" s="1" t="s">
        <v>172</v>
      </c>
      <c r="H197" s="1" t="s">
        <v>349</v>
      </c>
      <c r="I197" s="2">
        <v>37165</v>
      </c>
    </row>
    <row r="198" spans="1:9" ht="12" customHeight="1">
      <c r="A198" s="1" t="s">
        <v>204</v>
      </c>
      <c r="B198" s="1">
        <v>0</v>
      </c>
      <c r="C198" s="1" t="s">
        <v>5</v>
      </c>
      <c r="D198" s="1" t="s">
        <v>1</v>
      </c>
      <c r="E198" s="1">
        <v>1912</v>
      </c>
      <c r="F198" s="1">
        <v>1938</v>
      </c>
      <c r="G198" s="1" t="s">
        <v>350</v>
      </c>
      <c r="H198" s="1" t="s">
        <v>351</v>
      </c>
      <c r="I198" s="2">
        <v>37165</v>
      </c>
    </row>
    <row r="199" spans="1:9" ht="12" customHeight="1">
      <c r="A199" s="1" t="s">
        <v>331</v>
      </c>
      <c r="B199" s="1">
        <v>0</v>
      </c>
      <c r="C199" s="1" t="s">
        <v>19</v>
      </c>
      <c r="D199" s="1" t="s">
        <v>1</v>
      </c>
      <c r="E199" s="1">
        <v>1963</v>
      </c>
      <c r="F199" s="1">
        <v>1986</v>
      </c>
      <c r="G199" s="1" t="s">
        <v>152</v>
      </c>
      <c r="H199" s="1" t="s">
        <v>352</v>
      </c>
      <c r="I199" s="2">
        <v>37165</v>
      </c>
    </row>
    <row r="200" spans="1:9" ht="12" customHeight="1">
      <c r="A200" s="1" t="s">
        <v>89</v>
      </c>
      <c r="B200" s="1">
        <v>0</v>
      </c>
      <c r="C200" s="1" t="s">
        <v>19</v>
      </c>
      <c r="D200" s="1" t="s">
        <v>56</v>
      </c>
      <c r="E200" s="1">
        <v>1942</v>
      </c>
      <c r="F200" s="1">
        <v>0</v>
      </c>
      <c r="G200" s="1" t="s">
        <v>353</v>
      </c>
      <c r="H200" s="1" t="s">
        <v>354</v>
      </c>
      <c r="I200" s="2">
        <v>37165</v>
      </c>
    </row>
    <row r="201" spans="1:9" ht="12" customHeight="1">
      <c r="A201" s="1" t="s">
        <v>98</v>
      </c>
      <c r="B201" s="1">
        <v>0</v>
      </c>
      <c r="C201" s="1" t="s">
        <v>19</v>
      </c>
      <c r="D201" s="1" t="s">
        <v>1</v>
      </c>
      <c r="E201" s="1">
        <v>1928</v>
      </c>
      <c r="F201" s="1">
        <v>1944</v>
      </c>
      <c r="G201" s="1" t="s">
        <v>355</v>
      </c>
      <c r="H201" s="1" t="s">
        <v>356</v>
      </c>
      <c r="I201" s="2">
        <v>37165</v>
      </c>
    </row>
    <row r="202" spans="1:9" ht="12" customHeight="1">
      <c r="A202" s="1" t="s">
        <v>357</v>
      </c>
      <c r="B202" s="1">
        <v>0</v>
      </c>
      <c r="C202" s="1" t="s">
        <v>5</v>
      </c>
      <c r="D202" s="1" t="s">
        <v>6</v>
      </c>
      <c r="E202" s="1">
        <v>1916</v>
      </c>
      <c r="F202" s="1">
        <v>0</v>
      </c>
      <c r="G202" s="1" t="s">
        <v>162</v>
      </c>
      <c r="H202" s="1" t="s">
        <v>358</v>
      </c>
      <c r="I202" s="2">
        <v>37165</v>
      </c>
    </row>
    <row r="203" spans="1:9" ht="12" customHeight="1">
      <c r="A203" s="1" t="s">
        <v>347</v>
      </c>
      <c r="B203" s="1">
        <v>0</v>
      </c>
      <c r="C203" s="1" t="s">
        <v>19</v>
      </c>
      <c r="D203" s="1" t="s">
        <v>6</v>
      </c>
      <c r="E203" s="1">
        <v>1969</v>
      </c>
      <c r="F203" s="1">
        <v>0</v>
      </c>
      <c r="G203" s="1" t="s">
        <v>295</v>
      </c>
      <c r="H203" s="1" t="s">
        <v>261</v>
      </c>
      <c r="I203" s="2">
        <v>37165</v>
      </c>
    </row>
    <row r="204" spans="1:9" ht="12" customHeight="1">
      <c r="A204" s="1" t="s">
        <v>289</v>
      </c>
      <c r="B204" s="1">
        <v>0</v>
      </c>
      <c r="C204" s="1" t="s">
        <v>5</v>
      </c>
      <c r="D204" s="1" t="s">
        <v>1</v>
      </c>
      <c r="E204" s="1">
        <v>1966</v>
      </c>
      <c r="F204" s="1">
        <v>1998</v>
      </c>
      <c r="G204" s="1" t="s">
        <v>182</v>
      </c>
      <c r="H204" s="1" t="s">
        <v>135</v>
      </c>
      <c r="I204" s="2">
        <v>37165</v>
      </c>
    </row>
    <row r="205" spans="1:9" ht="12" customHeight="1">
      <c r="A205" s="1" t="s">
        <v>288</v>
      </c>
      <c r="B205" s="1">
        <v>0</v>
      </c>
      <c r="C205" s="1" t="s">
        <v>19</v>
      </c>
      <c r="D205" s="1" t="s">
        <v>6</v>
      </c>
      <c r="E205" s="1">
        <v>1961</v>
      </c>
      <c r="F205" s="1">
        <v>1988</v>
      </c>
      <c r="G205" s="1" t="s">
        <v>88</v>
      </c>
      <c r="H205" s="1" t="s">
        <v>359</v>
      </c>
      <c r="I205" s="2">
        <v>37165</v>
      </c>
    </row>
    <row r="206" spans="1:9" ht="12" customHeight="1">
      <c r="A206" s="1" t="s">
        <v>359</v>
      </c>
      <c r="B206" s="1">
        <v>0</v>
      </c>
      <c r="C206" s="1" t="s">
        <v>5</v>
      </c>
      <c r="D206" s="1" t="s">
        <v>6</v>
      </c>
      <c r="E206" s="1">
        <v>1946</v>
      </c>
      <c r="F206" s="1">
        <v>0</v>
      </c>
      <c r="G206" s="1" t="s">
        <v>246</v>
      </c>
      <c r="H206" s="1" t="s">
        <v>311</v>
      </c>
      <c r="I206" s="2">
        <v>37165</v>
      </c>
    </row>
    <row r="207" spans="1:9" ht="12" customHeight="1">
      <c r="A207" s="1" t="s">
        <v>239</v>
      </c>
      <c r="B207" s="1">
        <v>0</v>
      </c>
      <c r="C207" s="1" t="s">
        <v>5</v>
      </c>
      <c r="D207" s="1" t="s">
        <v>1</v>
      </c>
      <c r="E207" s="1">
        <v>1949</v>
      </c>
      <c r="F207" s="1">
        <v>0</v>
      </c>
      <c r="G207" s="1" t="s">
        <v>243</v>
      </c>
      <c r="H207" s="1" t="s">
        <v>226</v>
      </c>
      <c r="I207" s="2">
        <v>37165</v>
      </c>
    </row>
    <row r="208" spans="1:9" ht="12" customHeight="1">
      <c r="A208" s="1" t="s">
        <v>235</v>
      </c>
      <c r="B208" s="1">
        <v>0</v>
      </c>
      <c r="C208" s="1" t="s">
        <v>5</v>
      </c>
      <c r="D208" s="1" t="s">
        <v>1</v>
      </c>
      <c r="E208" s="1">
        <v>1963</v>
      </c>
      <c r="F208" s="1">
        <v>0</v>
      </c>
      <c r="G208" s="1" t="s">
        <v>23</v>
      </c>
      <c r="H208" s="1" t="s">
        <v>360</v>
      </c>
      <c r="I208" s="2">
        <v>37165</v>
      </c>
    </row>
    <row r="209" spans="1:9" ht="12" customHeight="1">
      <c r="A209" s="1" t="s">
        <v>182</v>
      </c>
      <c r="B209" s="1">
        <v>0</v>
      </c>
      <c r="C209" s="1" t="s">
        <v>19</v>
      </c>
      <c r="D209" s="1" t="s">
        <v>1</v>
      </c>
      <c r="E209" s="1">
        <v>1952</v>
      </c>
      <c r="F209" s="1">
        <v>1972</v>
      </c>
      <c r="G209" s="1" t="s">
        <v>361</v>
      </c>
      <c r="H209" s="1" t="s">
        <v>362</v>
      </c>
      <c r="I209" s="2">
        <v>37165</v>
      </c>
    </row>
    <row r="210" spans="1:9" ht="12" customHeight="1">
      <c r="A210" s="1" t="s">
        <v>363</v>
      </c>
      <c r="B210" s="1">
        <v>0</v>
      </c>
      <c r="C210" s="1" t="s">
        <v>19</v>
      </c>
      <c r="D210" s="1" t="s">
        <v>1</v>
      </c>
      <c r="E210" s="1">
        <v>1969</v>
      </c>
      <c r="F210" s="1">
        <v>1988</v>
      </c>
      <c r="G210" s="1" t="s">
        <v>23</v>
      </c>
      <c r="H210" s="1" t="s">
        <v>237</v>
      </c>
      <c r="I210" s="2">
        <v>37165</v>
      </c>
    </row>
    <row r="211" spans="1:9" ht="12" customHeight="1">
      <c r="A211" s="1" t="s">
        <v>320</v>
      </c>
      <c r="B211" s="1">
        <v>0</v>
      </c>
      <c r="C211" s="1" t="s">
        <v>19</v>
      </c>
      <c r="D211" s="1" t="s">
        <v>56</v>
      </c>
      <c r="E211" s="1">
        <v>1900</v>
      </c>
      <c r="F211" s="1">
        <v>0</v>
      </c>
      <c r="G211" s="1" t="s">
        <v>364</v>
      </c>
      <c r="H211" s="1" t="s">
        <v>365</v>
      </c>
      <c r="I211" s="2">
        <v>37165</v>
      </c>
    </row>
    <row r="212" spans="1:9" ht="12" customHeight="1">
      <c r="A212" s="1" t="s">
        <v>362</v>
      </c>
      <c r="B212" s="1">
        <v>0</v>
      </c>
      <c r="C212" s="1" t="s">
        <v>5</v>
      </c>
      <c r="D212" s="1" t="s">
        <v>6</v>
      </c>
      <c r="E212" s="1">
        <v>1943</v>
      </c>
      <c r="F212" s="1">
        <v>1969</v>
      </c>
      <c r="G212" s="1" t="s">
        <v>366</v>
      </c>
      <c r="H212" s="1" t="s">
        <v>367</v>
      </c>
      <c r="I212" s="2">
        <v>37165</v>
      </c>
    </row>
    <row r="213" spans="1:9" ht="12" customHeight="1">
      <c r="A213" s="1" t="s">
        <v>244</v>
      </c>
      <c r="B213" s="1">
        <v>0</v>
      </c>
      <c r="C213" s="1" t="s">
        <v>5</v>
      </c>
      <c r="D213" s="1" t="s">
        <v>56</v>
      </c>
      <c r="E213" s="1">
        <v>1916</v>
      </c>
      <c r="F213" s="1">
        <v>1939</v>
      </c>
      <c r="G213" s="1" t="s">
        <v>212</v>
      </c>
      <c r="H213" s="1" t="s">
        <v>252</v>
      </c>
      <c r="I213" s="2">
        <v>37165</v>
      </c>
    </row>
    <row r="214" spans="1:9" ht="12" customHeight="1">
      <c r="A214" s="1" t="s">
        <v>285</v>
      </c>
      <c r="B214" s="1">
        <v>0</v>
      </c>
      <c r="C214" s="1" t="s">
        <v>5</v>
      </c>
      <c r="D214" s="1" t="s">
        <v>6</v>
      </c>
      <c r="E214" s="1">
        <v>1934</v>
      </c>
      <c r="F214" s="1">
        <v>0</v>
      </c>
      <c r="G214" s="1" t="s">
        <v>368</v>
      </c>
      <c r="H214" s="1" t="s">
        <v>217</v>
      </c>
      <c r="I214" s="2">
        <v>37165</v>
      </c>
    </row>
    <row r="215" spans="1:9" ht="12" customHeight="1">
      <c r="A215" s="1" t="s">
        <v>113</v>
      </c>
      <c r="B215" s="1">
        <v>0</v>
      </c>
      <c r="C215" s="1" t="s">
        <v>5</v>
      </c>
      <c r="D215" s="1" t="s">
        <v>1</v>
      </c>
      <c r="E215" s="1">
        <v>1944</v>
      </c>
      <c r="F215" s="1">
        <v>0</v>
      </c>
      <c r="G215" s="1" t="s">
        <v>369</v>
      </c>
      <c r="H215" s="1" t="s">
        <v>370</v>
      </c>
      <c r="I215" s="2">
        <v>37165</v>
      </c>
    </row>
    <row r="216" spans="1:9" ht="12" customHeight="1">
      <c r="A216" s="1" t="s">
        <v>184</v>
      </c>
      <c r="B216" s="1">
        <v>0</v>
      </c>
      <c r="C216" s="1" t="s">
        <v>19</v>
      </c>
      <c r="D216" s="1" t="s">
        <v>6</v>
      </c>
      <c r="E216" s="1">
        <v>1942</v>
      </c>
      <c r="F216" s="1">
        <v>1961</v>
      </c>
      <c r="G216" s="1" t="s">
        <v>86</v>
      </c>
      <c r="H216" s="1" t="s">
        <v>438</v>
      </c>
      <c r="I216" s="2">
        <v>37165</v>
      </c>
    </row>
    <row r="217" spans="1:9" ht="12" customHeight="1">
      <c r="A217" s="1" t="s">
        <v>371</v>
      </c>
      <c r="B217" s="1">
        <v>0</v>
      </c>
      <c r="C217" s="1" t="s">
        <v>19</v>
      </c>
      <c r="D217" s="1" t="s">
        <v>1</v>
      </c>
      <c r="E217" s="1">
        <v>1960</v>
      </c>
      <c r="F217" s="1">
        <v>1979</v>
      </c>
      <c r="G217" s="1" t="s">
        <v>372</v>
      </c>
      <c r="H217" s="1" t="s">
        <v>373</v>
      </c>
      <c r="I217" s="2">
        <v>37165</v>
      </c>
    </row>
    <row r="218" spans="1:9" ht="12" customHeight="1">
      <c r="A218" s="1" t="s">
        <v>348</v>
      </c>
      <c r="B218" s="1">
        <v>0</v>
      </c>
      <c r="C218" s="1" t="s">
        <v>5</v>
      </c>
      <c r="D218" s="1" t="s">
        <v>56</v>
      </c>
      <c r="E218" s="1">
        <v>1970</v>
      </c>
      <c r="F218" s="1">
        <v>0</v>
      </c>
      <c r="G218" s="1" t="s">
        <v>371</v>
      </c>
      <c r="H218" s="1" t="s">
        <v>336</v>
      </c>
      <c r="I218" s="2">
        <v>37165</v>
      </c>
    </row>
    <row r="219" spans="1:9" ht="12" customHeight="1">
      <c r="A219" s="1" t="s">
        <v>282</v>
      </c>
      <c r="B219" s="1">
        <v>0</v>
      </c>
      <c r="C219" s="1" t="s">
        <v>19</v>
      </c>
      <c r="D219" s="1" t="s">
        <v>1</v>
      </c>
      <c r="E219" s="1">
        <v>1911</v>
      </c>
      <c r="F219" s="1">
        <v>0</v>
      </c>
      <c r="G219" s="1" t="s">
        <v>374</v>
      </c>
      <c r="H219" s="1" t="s">
        <v>375</v>
      </c>
      <c r="I219" s="2">
        <v>37165</v>
      </c>
    </row>
    <row r="220" spans="1:9" ht="12" customHeight="1">
      <c r="A220" s="1" t="s">
        <v>291</v>
      </c>
      <c r="B220" s="1">
        <v>0</v>
      </c>
      <c r="C220" s="1" t="s">
        <v>19</v>
      </c>
      <c r="D220" s="1" t="s">
        <v>56</v>
      </c>
      <c r="E220" s="1">
        <v>1974</v>
      </c>
      <c r="F220" s="1">
        <v>0</v>
      </c>
      <c r="G220" s="1" t="s">
        <v>233</v>
      </c>
      <c r="H220" s="1" t="s">
        <v>330</v>
      </c>
      <c r="I220" s="2">
        <v>37165</v>
      </c>
    </row>
    <row r="221" spans="1:9" ht="12" customHeight="1">
      <c r="A221" s="1" t="s">
        <v>333</v>
      </c>
      <c r="B221" s="1">
        <v>0</v>
      </c>
      <c r="C221" s="1" t="s">
        <v>5</v>
      </c>
      <c r="D221" s="1" t="s">
        <v>1</v>
      </c>
      <c r="E221" s="1">
        <v>1942</v>
      </c>
      <c r="F221" s="1">
        <v>0</v>
      </c>
      <c r="G221" s="1" t="s">
        <v>303</v>
      </c>
      <c r="H221" s="1" t="s">
        <v>376</v>
      </c>
      <c r="I221" s="2">
        <v>37165</v>
      </c>
    </row>
    <row r="222" spans="1:9" ht="12" customHeight="1">
      <c r="A222" s="1" t="s">
        <v>376</v>
      </c>
      <c r="B222" s="1">
        <v>0</v>
      </c>
      <c r="C222" s="1" t="s">
        <v>5</v>
      </c>
      <c r="D222" s="1" t="s">
        <v>6</v>
      </c>
      <c r="E222" s="1">
        <v>1929</v>
      </c>
      <c r="F222" s="1">
        <v>0</v>
      </c>
      <c r="G222" s="1" t="s">
        <v>282</v>
      </c>
      <c r="H222" s="1" t="s">
        <v>357</v>
      </c>
      <c r="I222" s="2">
        <v>37165</v>
      </c>
    </row>
    <row r="223" spans="1:9" ht="12" customHeight="1">
      <c r="A223" s="1" t="s">
        <v>294</v>
      </c>
      <c r="B223" s="1">
        <v>0</v>
      </c>
      <c r="C223" s="1" t="s">
        <v>5</v>
      </c>
      <c r="D223" s="1" t="s">
        <v>26</v>
      </c>
      <c r="E223" s="1">
        <v>1946</v>
      </c>
      <c r="F223" s="1">
        <v>0</v>
      </c>
      <c r="G223" s="1" t="s">
        <v>257</v>
      </c>
      <c r="H223" s="1" t="s">
        <v>326</v>
      </c>
      <c r="I223" s="2">
        <v>37165</v>
      </c>
    </row>
    <row r="224" spans="1:9" ht="12" customHeight="1">
      <c r="A224" s="1" t="s">
        <v>308</v>
      </c>
      <c r="B224" s="1">
        <v>0</v>
      </c>
      <c r="C224" s="1" t="s">
        <v>19</v>
      </c>
      <c r="D224" s="1" t="s">
        <v>56</v>
      </c>
      <c r="E224" s="1">
        <v>1926</v>
      </c>
      <c r="F224" s="1">
        <v>0</v>
      </c>
      <c r="G224" s="1" t="s">
        <v>377</v>
      </c>
      <c r="H224" s="1" t="s">
        <v>378</v>
      </c>
      <c r="I224" s="2">
        <v>37165</v>
      </c>
    </row>
    <row r="225" spans="1:9" ht="12" customHeight="1">
      <c r="A225" s="1" t="s">
        <v>284</v>
      </c>
      <c r="B225" s="1">
        <v>0</v>
      </c>
      <c r="C225" s="1" t="s">
        <v>19</v>
      </c>
      <c r="D225" s="1" t="s">
        <v>1</v>
      </c>
      <c r="E225" s="1">
        <v>1920</v>
      </c>
      <c r="F225" s="1">
        <v>1949</v>
      </c>
      <c r="G225" s="1" t="s">
        <v>127</v>
      </c>
      <c r="H225" s="1" t="s">
        <v>204</v>
      </c>
      <c r="I225" s="2">
        <v>37165</v>
      </c>
    </row>
    <row r="226" spans="1:9" ht="12" customHeight="1">
      <c r="A226" s="1" t="s">
        <v>200</v>
      </c>
      <c r="B226" s="1">
        <v>0</v>
      </c>
      <c r="C226" s="1" t="s">
        <v>19</v>
      </c>
      <c r="D226" s="1" t="s">
        <v>6</v>
      </c>
      <c r="E226" s="1">
        <v>1906</v>
      </c>
      <c r="F226" s="1">
        <v>0</v>
      </c>
      <c r="G226" s="1" t="s">
        <v>340</v>
      </c>
      <c r="H226" s="1" t="s">
        <v>314</v>
      </c>
      <c r="I226" s="2">
        <v>37165</v>
      </c>
    </row>
    <row r="227" spans="1:9" ht="12" customHeight="1">
      <c r="A227" s="1" t="s">
        <v>144</v>
      </c>
      <c r="B227" s="1">
        <v>0</v>
      </c>
      <c r="C227" s="1" t="s">
        <v>19</v>
      </c>
      <c r="D227" s="1" t="s">
        <v>1</v>
      </c>
      <c r="E227" s="1">
        <v>1922</v>
      </c>
      <c r="F227" s="1">
        <v>0</v>
      </c>
      <c r="G227" s="1" t="s">
        <v>159</v>
      </c>
      <c r="H227" s="1" t="s">
        <v>379</v>
      </c>
      <c r="I227" s="2">
        <v>37165</v>
      </c>
    </row>
    <row r="228" spans="1:9" ht="12" customHeight="1">
      <c r="A228" s="1" t="s">
        <v>185</v>
      </c>
      <c r="B228" s="1">
        <v>0</v>
      </c>
      <c r="C228" s="1" t="s">
        <v>5</v>
      </c>
      <c r="D228" s="1" t="s">
        <v>1</v>
      </c>
      <c r="E228" s="1">
        <v>1940</v>
      </c>
      <c r="F228" s="1">
        <v>0</v>
      </c>
      <c r="G228" s="1" t="s">
        <v>202</v>
      </c>
      <c r="H228" s="1" t="s">
        <v>317</v>
      </c>
      <c r="I228" s="2">
        <v>37165</v>
      </c>
    </row>
    <row r="229" spans="1:9" ht="12" customHeight="1">
      <c r="A229" s="1" t="s">
        <v>368</v>
      </c>
      <c r="B229" s="1">
        <v>0</v>
      </c>
      <c r="C229" s="1" t="s">
        <v>19</v>
      </c>
      <c r="D229" s="1" t="s">
        <v>1</v>
      </c>
      <c r="E229" s="1">
        <v>1921</v>
      </c>
      <c r="F229" s="1">
        <v>0</v>
      </c>
      <c r="G229" s="1" t="s">
        <v>225</v>
      </c>
      <c r="H229" s="1" t="s">
        <v>242</v>
      </c>
      <c r="I229" s="2">
        <v>37165</v>
      </c>
    </row>
    <row r="230" spans="1:9" ht="12" customHeight="1">
      <c r="A230" s="1" t="s">
        <v>438</v>
      </c>
      <c r="B230" s="1">
        <v>0</v>
      </c>
      <c r="C230" s="1" t="s">
        <v>5</v>
      </c>
      <c r="D230" s="1" t="s">
        <v>1</v>
      </c>
      <c r="E230" s="1">
        <v>1937</v>
      </c>
      <c r="F230" s="1">
        <v>0</v>
      </c>
      <c r="G230" s="1" t="s">
        <v>144</v>
      </c>
      <c r="H230" s="1" t="s">
        <v>84</v>
      </c>
      <c r="I230" s="2">
        <v>37165</v>
      </c>
    </row>
    <row r="231" spans="1:9" ht="12" customHeight="1">
      <c r="A231" s="1" t="s">
        <v>318</v>
      </c>
      <c r="B231" s="1">
        <v>0</v>
      </c>
      <c r="C231" s="1" t="s">
        <v>5</v>
      </c>
      <c r="D231" s="1" t="s">
        <v>6</v>
      </c>
      <c r="E231" s="1">
        <v>1923</v>
      </c>
      <c r="F231" s="1">
        <v>0</v>
      </c>
      <c r="G231" s="1" t="s">
        <v>225</v>
      </c>
      <c r="H231" s="1" t="s">
        <v>380</v>
      </c>
      <c r="I231" s="2">
        <v>37165</v>
      </c>
    </row>
    <row r="232" spans="1:9" ht="12" customHeight="1">
      <c r="A232" s="1" t="s">
        <v>225</v>
      </c>
      <c r="B232" s="1">
        <v>0</v>
      </c>
      <c r="C232" s="1" t="s">
        <v>19</v>
      </c>
      <c r="D232" s="1" t="s">
        <v>56</v>
      </c>
      <c r="E232" s="1">
        <v>1907</v>
      </c>
      <c r="F232" s="1">
        <v>0</v>
      </c>
      <c r="G232" s="1" t="s">
        <v>381</v>
      </c>
      <c r="H232" s="1" t="s">
        <v>382</v>
      </c>
      <c r="I232" s="2">
        <v>37165</v>
      </c>
    </row>
    <row r="233" spans="1:9" ht="12" customHeight="1">
      <c r="A233" s="1" t="s">
        <v>127</v>
      </c>
      <c r="B233" s="1">
        <v>0</v>
      </c>
      <c r="C233" s="1" t="s">
        <v>19</v>
      </c>
      <c r="D233" s="1" t="s">
        <v>1</v>
      </c>
      <c r="E233" s="1">
        <v>1913</v>
      </c>
      <c r="F233" s="1">
        <v>0</v>
      </c>
      <c r="G233" s="1" t="s">
        <v>383</v>
      </c>
      <c r="H233" s="1" t="s">
        <v>384</v>
      </c>
      <c r="I233" s="2">
        <v>37165</v>
      </c>
    </row>
    <row r="234" spans="1:9" ht="12" customHeight="1">
      <c r="A234" s="1" t="s">
        <v>361</v>
      </c>
      <c r="B234" s="1">
        <v>0</v>
      </c>
      <c r="C234" s="1" t="s">
        <v>19</v>
      </c>
      <c r="D234" s="1" t="s">
        <v>1</v>
      </c>
      <c r="E234" s="1">
        <v>1944</v>
      </c>
      <c r="F234" s="1">
        <v>0</v>
      </c>
      <c r="G234" s="1" t="s">
        <v>385</v>
      </c>
      <c r="H234" s="1" t="s">
        <v>386</v>
      </c>
      <c r="I234" s="2">
        <v>37165</v>
      </c>
    </row>
    <row r="235" spans="1:9" ht="12" customHeight="1">
      <c r="A235" s="1" t="s">
        <v>387</v>
      </c>
      <c r="B235" s="1">
        <v>0</v>
      </c>
      <c r="C235" s="1" t="s">
        <v>19</v>
      </c>
      <c r="D235" s="1" t="s">
        <v>6</v>
      </c>
      <c r="E235" s="1">
        <v>1974</v>
      </c>
      <c r="F235" s="1">
        <v>1990</v>
      </c>
      <c r="G235" s="1" t="s">
        <v>94</v>
      </c>
      <c r="H235" s="1" t="s">
        <v>436</v>
      </c>
      <c r="I235" s="2">
        <v>37165</v>
      </c>
    </row>
    <row r="236" spans="1:9" ht="12" customHeight="1">
      <c r="A236" s="1" t="s">
        <v>55</v>
      </c>
      <c r="B236" s="1">
        <v>0</v>
      </c>
      <c r="C236" s="1" t="s">
        <v>5</v>
      </c>
      <c r="D236" s="1" t="s">
        <v>6</v>
      </c>
      <c r="E236" s="1">
        <v>1951</v>
      </c>
      <c r="F236" s="1">
        <v>0</v>
      </c>
      <c r="G236" s="1" t="s">
        <v>388</v>
      </c>
      <c r="H236" s="1" t="s">
        <v>389</v>
      </c>
      <c r="I236" s="2">
        <v>37165</v>
      </c>
    </row>
    <row r="237" spans="1:9" ht="12" customHeight="1">
      <c r="A237" s="1" t="s">
        <v>390</v>
      </c>
      <c r="B237" s="1">
        <v>0</v>
      </c>
      <c r="C237" s="1" t="s">
        <v>5</v>
      </c>
      <c r="D237" s="1" t="s">
        <v>1</v>
      </c>
      <c r="E237" s="1">
        <v>1918</v>
      </c>
      <c r="F237" s="1">
        <v>0</v>
      </c>
      <c r="G237" s="1" t="s">
        <v>391</v>
      </c>
      <c r="H237" s="1" t="s">
        <v>392</v>
      </c>
      <c r="I237" s="2">
        <v>37165</v>
      </c>
    </row>
    <row r="238" spans="1:9" ht="12" customHeight="1">
      <c r="A238" s="1" t="s">
        <v>393</v>
      </c>
      <c r="B238" s="1">
        <v>1</v>
      </c>
      <c r="C238" s="1" t="s">
        <v>19</v>
      </c>
      <c r="D238" s="1" t="s">
        <v>56</v>
      </c>
      <c r="E238" s="1">
        <v>1995</v>
      </c>
      <c r="F238" s="1">
        <v>0</v>
      </c>
      <c r="G238" s="1" t="s">
        <v>305</v>
      </c>
      <c r="H238" s="1" t="s">
        <v>394</v>
      </c>
      <c r="I238" s="2">
        <v>37165</v>
      </c>
    </row>
    <row r="239" spans="1:9" ht="12" customHeight="1">
      <c r="A239" s="1" t="s">
        <v>395</v>
      </c>
      <c r="B239" s="1">
        <v>1</v>
      </c>
      <c r="C239" s="1" t="s">
        <v>19</v>
      </c>
      <c r="D239" s="1" t="s">
        <v>1</v>
      </c>
      <c r="E239" s="1">
        <v>1919</v>
      </c>
      <c r="F239" s="1">
        <v>0</v>
      </c>
      <c r="G239" s="1" t="s">
        <v>396</v>
      </c>
      <c r="H239" s="1" t="s">
        <v>397</v>
      </c>
      <c r="I239" s="2">
        <v>37165</v>
      </c>
    </row>
    <row r="240" spans="1:9" ht="12" customHeight="1">
      <c r="A240" s="1" t="s">
        <v>394</v>
      </c>
      <c r="B240" s="1">
        <v>1</v>
      </c>
      <c r="C240" s="1" t="s">
        <v>5</v>
      </c>
      <c r="D240" s="1" t="s">
        <v>1</v>
      </c>
      <c r="E240" s="1">
        <v>1989</v>
      </c>
      <c r="F240" s="1">
        <v>0</v>
      </c>
      <c r="G240" s="1" t="s">
        <v>105</v>
      </c>
      <c r="H240" s="1" t="s">
        <v>290</v>
      </c>
      <c r="I240" s="2">
        <v>37165</v>
      </c>
    </row>
    <row r="241" spans="1:9" ht="12" customHeight="1">
      <c r="A241" s="1" t="s">
        <v>398</v>
      </c>
      <c r="B241" s="1">
        <v>1</v>
      </c>
      <c r="C241" s="1" t="s">
        <v>19</v>
      </c>
      <c r="D241" s="1" t="s">
        <v>56</v>
      </c>
      <c r="E241" s="1">
        <v>1924</v>
      </c>
      <c r="F241" s="1">
        <v>1953</v>
      </c>
      <c r="G241" s="1" t="s">
        <v>240</v>
      </c>
      <c r="H241" s="1" t="s">
        <v>343</v>
      </c>
      <c r="I241" s="2">
        <v>37165</v>
      </c>
    </row>
    <row r="242" spans="1:9" ht="12" customHeight="1">
      <c r="A242" s="1" t="s">
        <v>399</v>
      </c>
      <c r="B242" s="1">
        <v>0</v>
      </c>
      <c r="C242" s="1" t="s">
        <v>5</v>
      </c>
      <c r="D242" s="1" t="s">
        <v>6</v>
      </c>
      <c r="E242" s="1">
        <v>1928</v>
      </c>
      <c r="F242" s="1">
        <v>0</v>
      </c>
      <c r="G242" s="1" t="s">
        <v>395</v>
      </c>
      <c r="H242" s="1" t="s">
        <v>400</v>
      </c>
      <c r="I242" s="2">
        <v>37165</v>
      </c>
    </row>
    <row r="243" spans="1:9" ht="12" customHeight="1">
      <c r="A243" s="1" t="s">
        <v>401</v>
      </c>
      <c r="B243" s="1">
        <v>1</v>
      </c>
      <c r="C243" s="1" t="s">
        <v>5</v>
      </c>
      <c r="D243" s="1" t="s">
        <v>6</v>
      </c>
      <c r="E243" s="1">
        <v>1979</v>
      </c>
      <c r="F243" s="1">
        <v>0</v>
      </c>
      <c r="G243" s="1" t="s">
        <v>387</v>
      </c>
      <c r="H243" s="1" t="s">
        <v>287</v>
      </c>
      <c r="I243" s="2">
        <v>37165</v>
      </c>
    </row>
    <row r="244" spans="1:9" ht="12" customHeight="1">
      <c r="A244" s="1" t="s">
        <v>402</v>
      </c>
      <c r="B244" s="1">
        <v>0</v>
      </c>
      <c r="C244" s="1" t="s">
        <v>5</v>
      </c>
      <c r="D244" s="1" t="s">
        <v>6</v>
      </c>
      <c r="E244" s="1">
        <v>1991</v>
      </c>
      <c r="F244" s="1">
        <v>0</v>
      </c>
      <c r="G244" s="1" t="s">
        <v>403</v>
      </c>
      <c r="H244" s="1" t="s">
        <v>401</v>
      </c>
      <c r="I244" s="2">
        <v>37165</v>
      </c>
    </row>
    <row r="245" spans="1:9" ht="12" customHeight="1">
      <c r="A245" s="1" t="s">
        <v>403</v>
      </c>
      <c r="B245" s="1">
        <v>1</v>
      </c>
      <c r="C245" s="1" t="s">
        <v>19</v>
      </c>
      <c r="D245" s="1" t="s">
        <v>1</v>
      </c>
      <c r="E245" s="1">
        <v>1985</v>
      </c>
      <c r="F245" s="1">
        <v>0</v>
      </c>
      <c r="G245" s="1" t="s">
        <v>130</v>
      </c>
      <c r="H245" s="1" t="s">
        <v>309</v>
      </c>
      <c r="I245" s="2">
        <v>37165</v>
      </c>
    </row>
    <row r="246" spans="1:9" ht="12" customHeight="1">
      <c r="A246" s="1" t="s">
        <v>400</v>
      </c>
      <c r="B246" s="1">
        <v>0</v>
      </c>
      <c r="C246" s="1" t="s">
        <v>5</v>
      </c>
      <c r="D246" s="1" t="s">
        <v>6</v>
      </c>
      <c r="E246" s="1">
        <v>1910</v>
      </c>
      <c r="F246" s="1">
        <v>0</v>
      </c>
      <c r="G246" s="1" t="s">
        <v>404</v>
      </c>
      <c r="H246" s="1" t="s">
        <v>405</v>
      </c>
      <c r="I246" s="2">
        <v>37165</v>
      </c>
    </row>
    <row r="247" spans="1:9" ht="12" customHeight="1">
      <c r="A247" s="1" t="s">
        <v>406</v>
      </c>
      <c r="B247" s="1">
        <v>0</v>
      </c>
      <c r="C247" s="1" t="s">
        <v>5</v>
      </c>
      <c r="D247" s="1" t="s">
        <v>1</v>
      </c>
      <c r="E247" s="1">
        <v>1929</v>
      </c>
      <c r="F247" s="1">
        <v>0</v>
      </c>
      <c r="G247" s="1" t="s">
        <v>398</v>
      </c>
      <c r="H247" s="1" t="s">
        <v>390</v>
      </c>
      <c r="I247" s="2">
        <v>37165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V87"/>
  <sheetViews>
    <sheetView showZeros="0" tabSelected="1" zoomScale="75" zoomScaleNormal="75" workbookViewId="0" topLeftCell="A1">
      <selection activeCell="B2" sqref="B2"/>
    </sheetView>
  </sheetViews>
  <sheetFormatPr defaultColWidth="8.796875" defaultRowHeight="15.75" customHeight="1"/>
  <cols>
    <col min="1" max="1" width="1.59765625" style="8" customWidth="1"/>
    <col min="2" max="2" width="22.59765625" style="9" customWidth="1"/>
    <col min="3" max="3" width="1.59765625" style="8" customWidth="1"/>
    <col min="4" max="4" width="22.59765625" style="9" customWidth="1"/>
    <col min="5" max="5" width="1.59765625" style="8" customWidth="1"/>
    <col min="6" max="6" width="22.59765625" style="9" customWidth="1"/>
    <col min="7" max="7" width="1.59765625" style="8" customWidth="1"/>
    <col min="8" max="8" width="22.59765625" style="9" customWidth="1"/>
    <col min="9" max="9" width="1.59765625" style="8" customWidth="1"/>
    <col min="10" max="10" width="22.59765625" style="9" customWidth="1"/>
    <col min="11" max="22" width="10.59765625" style="9" customWidth="1"/>
    <col min="23" max="16384" width="20.59765625" style="9" customWidth="1"/>
  </cols>
  <sheetData>
    <row r="1" spans="1:20" ht="24" customHeight="1">
      <c r="A1" s="3" t="str">
        <f>IF(VLOOKUP(B1,HD,2,0)=1,"*","")</f>
        <v>*</v>
      </c>
      <c r="B1" s="4" t="s">
        <v>440</v>
      </c>
      <c r="C1" s="5"/>
      <c r="D1" s="4" t="str">
        <f>IF(ISERROR(VLOOKUP(B1,HD,3,0)),"",VLOOKUP(B1,HD,3,0)&amp;"  "&amp;VLOOKUP(B1,HD,4,0)&amp;"  "&amp;VLOOKUP(B1,HD,5,0))</f>
        <v>牡  黒鹿毛  1995</v>
      </c>
      <c r="E1" s="6"/>
      <c r="F1" s="7"/>
      <c r="L1" s="10">
        <f>VLOOKUP(B1,HD,5,0)</f>
        <v>1995</v>
      </c>
      <c r="R1" s="10"/>
      <c r="T1" s="9">
        <f>COUNTIF(R3:V34,"X")+COUNTIF(R3:V34,"XX")*2</f>
        <v>0</v>
      </c>
    </row>
    <row r="2" spans="1:6" ht="15.75" customHeight="1">
      <c r="A2" s="11"/>
      <c r="B2" s="12"/>
      <c r="C2" s="11"/>
      <c r="D2" s="13"/>
      <c r="E2" s="11"/>
      <c r="F2" s="13"/>
    </row>
    <row r="3" spans="1:22" ht="15.75" customHeight="1">
      <c r="A3" s="21"/>
      <c r="B3" s="22"/>
      <c r="C3" s="21"/>
      <c r="D3" s="22"/>
      <c r="E3" s="21"/>
      <c r="F3" s="22"/>
      <c r="G3" s="21"/>
      <c r="H3" s="22"/>
      <c r="I3" s="21">
        <f aca="true" t="shared" si="0" ref="I3:I34">IF(VLOOKUP(J3,HD,2,0)=1,"*","")</f>
      </c>
      <c r="J3" s="23" t="str">
        <f>IF(ISERROR(VLOOKUP(H4,HD,7,0)),"",VLOOKUP(H4,HD,7,0))</f>
        <v>Polynesian</v>
      </c>
      <c r="L3" s="14"/>
      <c r="M3" s="14"/>
      <c r="N3" s="14"/>
      <c r="O3" s="14"/>
      <c r="P3" s="14" t="str">
        <f aca="true" t="shared" si="1" ref="P3:P34">VLOOKUP(J3,HD,3,0)&amp;VLOOKUP(J3,HD,5,0)</f>
        <v>牡1942</v>
      </c>
      <c r="R3" s="14"/>
      <c r="S3" s="14"/>
      <c r="T3" s="14"/>
      <c r="U3" s="14"/>
      <c r="V3" s="14">
        <f>IF(LEFT(P3,1)="牡","","X")&amp;IF(OR(RIGHT(O4,4)-RIGHT(P3,4)&lt;3,RIGHT(O4,4)-RIGHT(P3,4)&gt;30),"X","")</f>
      </c>
    </row>
    <row r="4" spans="1:22" ht="15.75" customHeight="1">
      <c r="A4" s="24"/>
      <c r="B4" s="25"/>
      <c r="C4" s="24"/>
      <c r="D4" s="25"/>
      <c r="E4" s="24"/>
      <c r="F4" s="25"/>
      <c r="G4" s="24">
        <f>IF(VLOOKUP(H4,HD,2,0)=1,"*","")</f>
      </c>
      <c r="H4" s="15" t="str">
        <f>IF(ISERROR(VLOOKUP(F5,HD,7,0)),"",VLOOKUP(F5,HD,7,0))</f>
        <v>Native Dancer</v>
      </c>
      <c r="I4" s="26">
        <f t="shared" si="0"/>
      </c>
      <c r="J4" s="27" t="str">
        <f>IF(ISERROR(VLOOKUP(H4,HD,8,0)),"",VLOOKUP(H4,HD,8,0))</f>
        <v>Geisha</v>
      </c>
      <c r="L4" s="16"/>
      <c r="M4" s="16"/>
      <c r="N4" s="16"/>
      <c r="O4" s="16" t="str">
        <f>VLOOKUP(H4,HD,3,0)&amp;VLOOKUP(H4,HD,5,0)</f>
        <v>牡1950</v>
      </c>
      <c r="P4" s="17" t="str">
        <f t="shared" si="1"/>
        <v>牝1943</v>
      </c>
      <c r="R4" s="16"/>
      <c r="S4" s="16"/>
      <c r="T4" s="16"/>
      <c r="U4" s="16">
        <f>IF(LEFT(O4,1)="牡","","X")&amp;IF(OR(RIGHT(N5,4)-RIGHT(O4,4)&lt;3,RIGHT(N5,4)-RIGHT(O4,4)&gt;30),"X","")</f>
      </c>
      <c r="V4" s="17">
        <f>IF(LEFT(P4,1)="牝","","X")&amp;IF(OR(RIGHT(O4,4)-RIGHT(P4,4)&lt;3,RIGHT(O4,4)-RIGHT(P4,4)&gt;30),"X","")</f>
      </c>
    </row>
    <row r="5" spans="1:22" ht="15.75" customHeight="1">
      <c r="A5" s="24"/>
      <c r="B5" s="25"/>
      <c r="C5" s="24"/>
      <c r="D5" s="25"/>
      <c r="E5" s="24">
        <f>IF(VLOOKUP(F5,HD,2,0)=1,"*","")</f>
      </c>
      <c r="F5" s="25" t="str">
        <f>IF(ISERROR(VLOOKUP(D8,HD,7,0)),"",VLOOKUP(D8,HD,7,0))</f>
        <v>Raise a Native</v>
      </c>
      <c r="G5" s="24">
        <f>IF(VLOOKUP(H5,HD,2,0)=1,"*","")</f>
      </c>
      <c r="H5" s="25" t="str">
        <f>IF(ISERROR(VLOOKUP(F5,HD,8,0)),"",VLOOKUP(F5,HD,8,0))</f>
        <v>Raise You</v>
      </c>
      <c r="I5" s="24">
        <f t="shared" si="0"/>
      </c>
      <c r="J5" s="28" t="str">
        <f>IF(ISERROR(VLOOKUP(H5,HD,7,0)),"",VLOOKUP(H5,HD,7,0))</f>
        <v>Case Ace</v>
      </c>
      <c r="L5" s="16"/>
      <c r="M5" s="16"/>
      <c r="N5" s="16" t="str">
        <f>VLOOKUP(F5,HD,3,0)&amp;VLOOKUP(F5,HD,5,0)</f>
        <v>牡1961</v>
      </c>
      <c r="O5" s="16" t="str">
        <f>VLOOKUP(H5,HD,3,0)&amp;VLOOKUP(H5,HD,5,0)</f>
        <v>牝1946</v>
      </c>
      <c r="P5" s="16" t="str">
        <f t="shared" si="1"/>
        <v>牡1934</v>
      </c>
      <c r="R5" s="16"/>
      <c r="S5" s="16"/>
      <c r="T5" s="16">
        <f>IF(LEFT(N5,1)="牡","","X")&amp;IF(OR(RIGHT(M8,4)-RIGHT(N5,4)&lt;3,RIGHT(M8,4)-RIGHT(N5,4)&gt;30),"X","")</f>
      </c>
      <c r="U5" s="16">
        <f>IF(LEFT(O5,1)="牝","","X")&amp;IF(OR(RIGHT(N5,4)-RIGHT(O5,4)&lt;3,RIGHT(N5,4)-RIGHT(O5,4)&gt;30),"X","")</f>
      </c>
      <c r="V5" s="16">
        <f>IF(LEFT(P5,1)="牡","","X")&amp;IF(OR(RIGHT(O5,4)-RIGHT(P5,4)&lt;3,RIGHT(O5,4)-RIGHT(P5,4)&gt;30),"X","")</f>
      </c>
    </row>
    <row r="6" spans="1:22" ht="15.75" customHeight="1">
      <c r="A6" s="24"/>
      <c r="B6" s="25"/>
      <c r="C6" s="24"/>
      <c r="D6" s="25"/>
      <c r="E6" s="24"/>
      <c r="F6" s="25" t="str">
        <f>"    "&amp;IF(ISERROR(VLOOKUP(F5,HD,4,0)),"",VLOOKUP(F5,HD,4,0)&amp;"  "&amp;VLOOKUP(F5,HD,5,0))</f>
        <v>    栗毛  1961</v>
      </c>
      <c r="G6" s="26"/>
      <c r="H6" s="29"/>
      <c r="I6" s="26">
        <f t="shared" si="0"/>
      </c>
      <c r="J6" s="27" t="str">
        <f>IF(ISERROR(VLOOKUP(H5,HD,8,0)),"",VLOOKUP(H5,HD,8,0))</f>
        <v>Lady Glory</v>
      </c>
      <c r="L6" s="16"/>
      <c r="M6" s="16"/>
      <c r="N6" s="16"/>
      <c r="O6" s="17"/>
      <c r="P6" s="17" t="str">
        <f t="shared" si="1"/>
        <v>牝1934</v>
      </c>
      <c r="R6" s="16"/>
      <c r="S6" s="16"/>
      <c r="T6" s="16"/>
      <c r="U6" s="17"/>
      <c r="V6" s="17">
        <f>IF(LEFT(P6,1)="牝","","X")&amp;IF(OR(RIGHT(O5,4)-RIGHT(P6,4)&lt;3,RIGHT(O5,4)-RIGHT(P6,4)&gt;30),"X","")</f>
      </c>
    </row>
    <row r="7" spans="1:22" ht="15.75" customHeight="1">
      <c r="A7" s="24"/>
      <c r="B7" s="25"/>
      <c r="C7" s="24"/>
      <c r="D7" s="25"/>
      <c r="E7" s="24"/>
      <c r="F7" s="25"/>
      <c r="G7" s="24"/>
      <c r="H7" s="25"/>
      <c r="I7" s="24">
        <f t="shared" si="0"/>
      </c>
      <c r="J7" s="23" t="str">
        <f>IF(ISERROR(VLOOKUP(H8,HD,7,0)),"",VLOOKUP(H8,HD,7,0))</f>
        <v>Nasrullah</v>
      </c>
      <c r="L7" s="16"/>
      <c r="M7" s="16"/>
      <c r="N7" s="16"/>
      <c r="O7" s="16"/>
      <c r="P7" s="16" t="str">
        <f t="shared" si="1"/>
        <v>牡1940</v>
      </c>
      <c r="R7" s="16"/>
      <c r="S7" s="16"/>
      <c r="T7" s="16"/>
      <c r="U7" s="16"/>
      <c r="V7" s="14">
        <f>IF(LEFT(P7,1)="牡","","X")&amp;IF(OR(RIGHT(O8,4)-RIGHT(P7,4)&lt;3,RIGHT(O8,4)-RIGHT(P7,4)&gt;30),"X","")</f>
      </c>
    </row>
    <row r="8" spans="1:22" ht="15.75" customHeight="1">
      <c r="A8" s="24"/>
      <c r="B8" s="25"/>
      <c r="C8" s="24">
        <f>IF(VLOOKUP(D8,HD,2,0)=1,"*","")</f>
      </c>
      <c r="D8" s="25" t="str">
        <f>IF(ISERROR(VLOOKUP(B13,HD,7,0)),"",VLOOKUP(B13,HD,7,0))</f>
        <v>Mr. Prospector</v>
      </c>
      <c r="E8" s="24">
        <f>IF(VLOOKUP(F8,HD,2,0)=1,"*","")</f>
      </c>
      <c r="F8" s="25" t="str">
        <f>IF(ISERROR(VLOOKUP(D8,HD,8,0)),"",VLOOKUP(D8,HD,8,0))</f>
        <v>Gold Digger</v>
      </c>
      <c r="G8" s="24">
        <f>IF(VLOOKUP(H8,HD,2,0)=1,"*","")</f>
      </c>
      <c r="H8" s="25" t="str">
        <f>IF(ISERROR(VLOOKUP(F8,HD,7,0)),"",VLOOKUP(F8,HD,7,0))</f>
        <v>Nashua</v>
      </c>
      <c r="I8" s="26">
        <f t="shared" si="0"/>
      </c>
      <c r="J8" s="27" t="str">
        <f>IF(ISERROR(VLOOKUP(H8,HD,8,0)),"",VLOOKUP(H8,HD,8,0))</f>
        <v>Segula</v>
      </c>
      <c r="L8" s="16"/>
      <c r="M8" s="16" t="str">
        <f>VLOOKUP(D8,HD,3,0)&amp;VLOOKUP(D8,HD,5,0)</f>
        <v>牡1970</v>
      </c>
      <c r="N8" s="16" t="str">
        <f>VLOOKUP(F8,HD,3,0)&amp;VLOOKUP(F8,HD,5,0)</f>
        <v>牝1962</v>
      </c>
      <c r="O8" s="16" t="str">
        <f>VLOOKUP(H8,HD,3,0)&amp;VLOOKUP(H8,HD,5,0)</f>
        <v>牡1952</v>
      </c>
      <c r="P8" s="17" t="str">
        <f t="shared" si="1"/>
        <v>牝1942</v>
      </c>
      <c r="R8" s="16"/>
      <c r="S8" s="16">
        <f>IF(LEFT(M8,1)="牡","","X")&amp;IF(OR(RIGHT(L13,4)-RIGHT(M8,4)&lt;3,RIGHT(L13,4)-RIGHT(M8,4)&gt;30),"X","")</f>
      </c>
      <c r="T8" s="16">
        <f>IF(LEFT(N8,1)="牝","","X")&amp;IF(OR(RIGHT(M8,4)-RIGHT(N8,4)&lt;3,RIGHT(M8,4)-RIGHT(N8,4)&gt;30),"X","")</f>
      </c>
      <c r="U8" s="16">
        <f>IF(LEFT(O8,1)="牡","","X")&amp;IF(OR(RIGHT(N8,4)-RIGHT(O8,4)&lt;3,RIGHT(N8,4)-RIGHT(O8,4)&gt;30),"X","")</f>
      </c>
      <c r="V8" s="17">
        <f>IF(LEFT(P8,1)="牝","","X")&amp;IF(OR(RIGHT(O8,4)-RIGHT(P8,4)&lt;3,RIGHT(O8,4)-RIGHT(P8,4)&gt;30),"X","")</f>
      </c>
    </row>
    <row r="9" spans="1:22" ht="15.75" customHeight="1">
      <c r="A9" s="24"/>
      <c r="B9" s="25"/>
      <c r="C9" s="24"/>
      <c r="D9" s="25" t="str">
        <f>"    "&amp;IF(ISERROR(VLOOKUP(D8,HD,4,0)),"",VLOOKUP(D8,HD,4,0)&amp;"  "&amp;VLOOKUP(D8,HD,5,0))</f>
        <v>    鹿毛  1970</v>
      </c>
      <c r="E9" s="24"/>
      <c r="F9" s="25" t="str">
        <f>"    "&amp;IF(ISERROR(VLOOKUP(F8,HD,4,0)),"",VLOOKUP(F8,HD,4,0)&amp;"  "&amp;VLOOKUP(F8,HD,5,0))</f>
        <v>    鹿毛  1962</v>
      </c>
      <c r="G9" s="24">
        <f>IF(VLOOKUP(H9,HD,2,0)=1,"*","")</f>
      </c>
      <c r="H9" s="25" t="str">
        <f>IF(ISERROR(VLOOKUP(F8,HD,8,0)),"",VLOOKUP(F8,HD,8,0))</f>
        <v>Sequence</v>
      </c>
      <c r="I9" s="24">
        <f t="shared" si="0"/>
      </c>
      <c r="J9" s="28" t="str">
        <f>IF(ISERROR(VLOOKUP(H9,HD,7,0)),"",VLOOKUP(H9,HD,7,0))</f>
        <v>Count Fleet</v>
      </c>
      <c r="L9" s="16"/>
      <c r="M9" s="16"/>
      <c r="N9" s="16"/>
      <c r="O9" s="16" t="str">
        <f>VLOOKUP(H9,HD,3,0)&amp;VLOOKUP(H9,HD,5,0)</f>
        <v>牝1946</v>
      </c>
      <c r="P9" s="16" t="str">
        <f t="shared" si="1"/>
        <v>牡1940</v>
      </c>
      <c r="R9" s="16"/>
      <c r="S9" s="16"/>
      <c r="T9" s="16"/>
      <c r="U9" s="16">
        <f>IF(LEFT(O9,1)="牝","","X")&amp;IF(OR(RIGHT(N8,4)-RIGHT(O9,4)&lt;3,RIGHT(N8,4)-RIGHT(O9,4)&gt;30),"X","")</f>
      </c>
      <c r="V9" s="16">
        <f>IF(LEFT(P9,1)="牡","","X")&amp;IF(OR(RIGHT(O9,4)-RIGHT(P9,4)&lt;3,RIGHT(O9,4)-RIGHT(P9,4)&gt;30),"X","")</f>
      </c>
    </row>
    <row r="10" spans="1:22" ht="15.75" customHeight="1">
      <c r="A10" s="24"/>
      <c r="B10" s="25"/>
      <c r="C10" s="24"/>
      <c r="D10" s="25"/>
      <c r="E10" s="26"/>
      <c r="F10" s="29"/>
      <c r="G10" s="26"/>
      <c r="H10" s="29"/>
      <c r="I10" s="26">
        <f t="shared" si="0"/>
      </c>
      <c r="J10" s="27" t="str">
        <f>IF(ISERROR(VLOOKUP(H9,HD,8,0)),"",VLOOKUP(H9,HD,8,0))</f>
        <v>Miss Dogwood</v>
      </c>
      <c r="L10" s="16"/>
      <c r="M10" s="16"/>
      <c r="N10" s="17"/>
      <c r="O10" s="17"/>
      <c r="P10" s="17" t="str">
        <f t="shared" si="1"/>
        <v>牝1939</v>
      </c>
      <c r="R10" s="16"/>
      <c r="S10" s="16"/>
      <c r="T10" s="17"/>
      <c r="U10" s="17"/>
      <c r="V10" s="17">
        <f>IF(LEFT(P10,1)="牝","","X")&amp;IF(OR(RIGHT(O9,4)-RIGHT(P10,4)&lt;3,RIGHT(O9,4)-RIGHT(P10,4)&gt;30),"X","")</f>
      </c>
    </row>
    <row r="11" spans="1:22" ht="15.75" customHeight="1">
      <c r="A11" s="24"/>
      <c r="B11" s="25"/>
      <c r="C11" s="24"/>
      <c r="D11" s="25"/>
      <c r="E11" s="24"/>
      <c r="F11" s="25"/>
      <c r="G11" s="24"/>
      <c r="H11" s="25"/>
      <c r="I11" s="24">
        <f t="shared" si="0"/>
      </c>
      <c r="J11" s="23" t="str">
        <f>IF(ISERROR(VLOOKUP(H12,HD,7,0)),"",VLOOKUP(H12,HD,7,0))</f>
        <v>Nearctic</v>
      </c>
      <c r="L11" s="16"/>
      <c r="M11" s="16"/>
      <c r="N11" s="16"/>
      <c r="O11" s="16"/>
      <c r="P11" s="16" t="str">
        <f t="shared" si="1"/>
        <v>牡1954</v>
      </c>
      <c r="R11" s="16"/>
      <c r="S11" s="16"/>
      <c r="T11" s="16"/>
      <c r="U11" s="16"/>
      <c r="V11" s="14">
        <f>IF(LEFT(P11,1)="牡","","X")&amp;IF(OR(RIGHT(O12,4)-RIGHT(P11,4)&lt;3,RIGHT(O12,4)-RIGHT(P11,4)&gt;30),"X","")</f>
      </c>
    </row>
    <row r="12" spans="1:22" ht="15.75" customHeight="1">
      <c r="A12" s="24"/>
      <c r="B12" s="25"/>
      <c r="C12" s="24"/>
      <c r="D12" s="25"/>
      <c r="E12" s="24"/>
      <c r="F12" s="25"/>
      <c r="G12" s="24">
        <f>IF(VLOOKUP(H12,HD,2,0)=1,"*","")</f>
      </c>
      <c r="H12" s="15" t="str">
        <f>IF(ISERROR(VLOOKUP(F13,HD,7,0)),"",VLOOKUP(F13,HD,7,0))</f>
        <v>Northern Dancer</v>
      </c>
      <c r="I12" s="26">
        <f t="shared" si="0"/>
      </c>
      <c r="J12" s="27" t="str">
        <f>IF(ISERROR(VLOOKUP(H12,HD,8,0)),"",VLOOKUP(H12,HD,8,0))</f>
        <v>Natalma</v>
      </c>
      <c r="L12" s="16"/>
      <c r="M12" s="16"/>
      <c r="N12" s="16"/>
      <c r="O12" s="16" t="str">
        <f>VLOOKUP(H12,HD,3,0)&amp;VLOOKUP(H12,HD,5,0)</f>
        <v>牡1961</v>
      </c>
      <c r="P12" s="17" t="str">
        <f t="shared" si="1"/>
        <v>牝1957</v>
      </c>
      <c r="R12" s="16"/>
      <c r="S12" s="16"/>
      <c r="T12" s="16"/>
      <c r="U12" s="16">
        <f>IF(LEFT(O12,1)="牡","","X")&amp;IF(OR(RIGHT(N13,4)-RIGHT(O12,4)&lt;3,RIGHT(N13,4)-RIGHT(O12,4)&gt;30),"X","")</f>
      </c>
      <c r="V12" s="17">
        <f>IF(LEFT(P12,1)="牝","","X")&amp;IF(OR(RIGHT(O12,4)-RIGHT(P12,4)&lt;3,RIGHT(O12,4)-RIGHT(P12,4)&gt;30),"X","")</f>
      </c>
    </row>
    <row r="13" spans="1:22" ht="15.75" customHeight="1">
      <c r="A13" s="24">
        <f>IF(VLOOKUP(B13,HD,2,0)=1,"*","")</f>
      </c>
      <c r="B13" s="25" t="str">
        <f>IF(ISERROR(VLOOKUP(B1,HD,7,0)),"",VLOOKUP(B1,HD,7,0))</f>
        <v>Kingmambo</v>
      </c>
      <c r="C13" s="24">
        <f>IF(VLOOKUP(D13,HD,2,0)=1,"*","")</f>
      </c>
      <c r="D13" s="25" t="str">
        <f>IF(ISERROR(VLOOKUP(B13,HD,8,0)),"",VLOOKUP(B13,HD,8,0))</f>
        <v>Miesque</v>
      </c>
      <c r="E13" s="24">
        <f>IF(VLOOKUP(F13,HD,2,0)=1,"*","")</f>
      </c>
      <c r="F13" s="25" t="str">
        <f>IF(ISERROR(VLOOKUP(D13,HD,7,0)),"",VLOOKUP(D13,HD,7,0))</f>
        <v>Nureyev</v>
      </c>
      <c r="G13" s="24">
        <f>IF(VLOOKUP(H13,HD,2,0)=1,"*","")</f>
      </c>
      <c r="H13" s="15" t="str">
        <f>IF(ISERROR(VLOOKUP(F13,HD,8,0)),"",VLOOKUP(F13,HD,8,0))</f>
        <v>Special</v>
      </c>
      <c r="I13" s="24">
        <f t="shared" si="0"/>
      </c>
      <c r="J13" s="18" t="str">
        <f>IF(ISERROR(VLOOKUP(H13,HD,7,0)),"",VLOOKUP(H13,HD,7,0))</f>
        <v>Forli</v>
      </c>
      <c r="L13" s="16" t="str">
        <f>VLOOKUP(B13,HD,3,0)&amp;VLOOKUP(B13,HD,5,0)</f>
        <v>牡1990</v>
      </c>
      <c r="M13" s="16" t="str">
        <f>VLOOKUP(D13,HD,3,0)&amp;VLOOKUP(D13,HD,5,0)</f>
        <v>牝1984</v>
      </c>
      <c r="N13" s="16" t="str">
        <f>VLOOKUP(F13,HD,3,0)&amp;VLOOKUP(F13,HD,5,0)</f>
        <v>牡1977</v>
      </c>
      <c r="O13" s="16" t="str">
        <f>VLOOKUP(H13,HD,3,0)&amp;VLOOKUP(H13,HD,5,0)</f>
        <v>牝1969</v>
      </c>
      <c r="P13" s="16" t="str">
        <f t="shared" si="1"/>
        <v>牡1963</v>
      </c>
      <c r="R13" s="16">
        <f>IF(LEFT(L13,1)="牡","","X")&amp;IF(OR(L1-RIGHT(L13,4)&lt;3,L1-RIGHT(L13,4)&gt;30),"X","")</f>
      </c>
      <c r="S13" s="16">
        <f>IF(LEFT(M13,1)="牝","","X")&amp;IF(OR(RIGHT(L13,4)-RIGHT(M13,4)&lt;3,RIGHT(L13,4)-RIGHT(M13,4)&gt;30),"X","")</f>
      </c>
      <c r="T13" s="16">
        <f>IF(LEFT(N13,1)="牡","","X")&amp;IF(OR(RIGHT(M13,4)-RIGHT(N13,4)&lt;3,RIGHT(M13,4)-RIGHT(N13,4)&gt;30),"X","")</f>
      </c>
      <c r="U13" s="16">
        <f>IF(LEFT(O13,1)="牝","","X")&amp;IF(OR(RIGHT(N13,4)-RIGHT(O13,4)&lt;3,RIGHT(N13,4)-RIGHT(O13,4)&gt;30),"X","")</f>
      </c>
      <c r="V13" s="16">
        <f>IF(LEFT(P13,1)="牡","","X")&amp;IF(OR(RIGHT(O13,4)-RIGHT(P13,4)&lt;3,RIGHT(O13,4)-RIGHT(P13,4)&gt;30),"X","")</f>
      </c>
    </row>
    <row r="14" spans="1:22" ht="15.75" customHeight="1">
      <c r="A14" s="24"/>
      <c r="B14" s="25" t="str">
        <f>"    "&amp;IF(ISERROR(VLOOKUP(B13,HD,4,0)),"",VLOOKUP(B13,HD,4,0)&amp;"  "&amp;VLOOKUP(B13,HD,5,0))</f>
        <v>    鹿毛  1990</v>
      </c>
      <c r="C14" s="24"/>
      <c r="D14" s="25" t="str">
        <f>"    "&amp;IF(ISERROR(VLOOKUP(D13,HD,4,0)),"",VLOOKUP(D13,HD,4,0)&amp;"  "&amp;VLOOKUP(D13,HD,5,0))</f>
        <v>    鹿毛  1984</v>
      </c>
      <c r="E14" s="24"/>
      <c r="F14" s="25" t="str">
        <f>"    "&amp;IF(ISERROR(VLOOKUP(F13,HD,4,0)),"",VLOOKUP(F13,HD,4,0)&amp;"  "&amp;VLOOKUP(F13,HD,5,0))</f>
        <v>    鹿毛  1977</v>
      </c>
      <c r="G14" s="26"/>
      <c r="H14" s="29"/>
      <c r="I14" s="26">
        <f t="shared" si="0"/>
      </c>
      <c r="J14" s="19" t="str">
        <f>IF(ISERROR(VLOOKUP(H13,HD,8,0)),"",VLOOKUP(H13,HD,8,0))</f>
        <v>Thong</v>
      </c>
      <c r="L14" s="16"/>
      <c r="M14" s="16"/>
      <c r="N14" s="16"/>
      <c r="O14" s="17"/>
      <c r="P14" s="17" t="str">
        <f t="shared" si="1"/>
        <v>牝1964</v>
      </c>
      <c r="R14" s="16"/>
      <c r="S14" s="16"/>
      <c r="T14" s="16"/>
      <c r="U14" s="17"/>
      <c r="V14" s="17">
        <f>IF(LEFT(P14,1)="牝","","X")&amp;IF(OR(RIGHT(O13,4)-RIGHT(P14,4)&lt;3,RIGHT(O13,4)-RIGHT(P14,4)&gt;30),"X","")</f>
      </c>
    </row>
    <row r="15" spans="1:22" ht="15.75" customHeight="1">
      <c r="A15" s="24"/>
      <c r="B15" s="25"/>
      <c r="C15" s="24"/>
      <c r="D15" s="25"/>
      <c r="E15" s="24"/>
      <c r="F15" s="25"/>
      <c r="G15" s="24"/>
      <c r="H15" s="25"/>
      <c r="I15" s="24">
        <f t="shared" si="0"/>
      </c>
      <c r="J15" s="23" t="str">
        <f>IF(ISERROR(VLOOKUP(H16,HD,7,0)),"",VLOOKUP(H16,HD,7,0))</f>
        <v>Graustark</v>
      </c>
      <c r="L15" s="16"/>
      <c r="M15" s="16"/>
      <c r="N15" s="16"/>
      <c r="O15" s="16"/>
      <c r="P15" s="16" t="str">
        <f t="shared" si="1"/>
        <v>牡1963</v>
      </c>
      <c r="R15" s="16"/>
      <c r="S15" s="16"/>
      <c r="T15" s="16"/>
      <c r="U15" s="16"/>
      <c r="V15" s="14">
        <f>IF(LEFT(P15,1)="牡","","X")&amp;IF(OR(RIGHT(O16,4)-RIGHT(P15,4)&lt;3,RIGHT(O16,4)-RIGHT(P15,4)&gt;30),"X","")</f>
      </c>
    </row>
    <row r="16" spans="1:22" ht="15.75" customHeight="1">
      <c r="A16" s="24"/>
      <c r="B16" s="25"/>
      <c r="C16" s="24"/>
      <c r="D16" s="25"/>
      <c r="E16" s="24">
        <f>IF(VLOOKUP(F16,HD,2,0)=1,"*","")</f>
      </c>
      <c r="F16" s="25" t="str">
        <f>IF(ISERROR(VLOOKUP(D13,HD,8,0)),"",VLOOKUP(D13,HD,8,0))</f>
        <v>Pasadoble</v>
      </c>
      <c r="G16" s="24">
        <f>IF(VLOOKUP(H16,HD,2,0)=1,"*","")</f>
      </c>
      <c r="H16" s="25" t="str">
        <f>IF(ISERROR(VLOOKUP(F16,HD,7,0)),"",VLOOKUP(F16,HD,7,0))</f>
        <v>Prove Out</v>
      </c>
      <c r="I16" s="26">
        <f t="shared" si="0"/>
      </c>
      <c r="J16" s="27" t="str">
        <f>IF(ISERROR(VLOOKUP(H16,HD,8,0)),"",VLOOKUP(H16,HD,8,0))</f>
        <v>Equal Venture</v>
      </c>
      <c r="L16" s="16"/>
      <c r="M16" s="16"/>
      <c r="N16" s="16" t="str">
        <f>VLOOKUP(F16,HD,3,0)&amp;VLOOKUP(F16,HD,5,0)</f>
        <v>牝1979</v>
      </c>
      <c r="O16" s="16" t="str">
        <f>VLOOKUP(H16,HD,3,0)&amp;VLOOKUP(H16,HD,5,0)</f>
        <v>牡1969</v>
      </c>
      <c r="P16" s="17" t="str">
        <f t="shared" si="1"/>
        <v>牝1953</v>
      </c>
      <c r="R16" s="16"/>
      <c r="S16" s="16"/>
      <c r="T16" s="16">
        <f>IF(LEFT(N16,1)="牝","","X")&amp;IF(OR(RIGHT(M13,4)-RIGHT(N16,4)&lt;3,RIGHT(M13,4)-RIGHT(N16,4)&gt;30),"X","")</f>
      </c>
      <c r="U16" s="16">
        <f>IF(LEFT(O16,1)="牡","","X")&amp;IF(OR(RIGHT(N16,4)-RIGHT(O16,4)&lt;3,RIGHT(N16,4)-RIGHT(O16,4)&gt;30),"X","")</f>
      </c>
      <c r="V16" s="17">
        <f>IF(LEFT(P16,1)="牝","","X")&amp;IF(OR(RIGHT(O16,4)-RIGHT(P16,4)&lt;3,RIGHT(O16,4)-RIGHT(P16,4)&gt;30),"X","")</f>
      </c>
    </row>
    <row r="17" spans="1:22" ht="15.75" customHeight="1">
      <c r="A17" s="24"/>
      <c r="B17" s="25"/>
      <c r="C17" s="24"/>
      <c r="D17" s="25"/>
      <c r="E17" s="24"/>
      <c r="F17" s="25" t="str">
        <f>"    "&amp;IF(ISERROR(VLOOKUP(F16,HD,4,0)),"",VLOOKUP(F16,HD,4,0)&amp;"  "&amp;VLOOKUP(F16,HD,5,0))</f>
        <v>    鹿毛  1979</v>
      </c>
      <c r="G17" s="24">
        <f>IF(VLOOKUP(H17,HD,2,0)=1,"*","")</f>
      </c>
      <c r="H17" s="25" t="str">
        <f>IF(ISERROR(VLOOKUP(F16,HD,8,0)),"",VLOOKUP(F16,HD,8,0))</f>
        <v>Santa Quilla</v>
      </c>
      <c r="I17" s="24">
        <f t="shared" si="0"/>
      </c>
      <c r="J17" s="28" t="str">
        <f>IF(ISERROR(VLOOKUP(H17,HD,7,0)),"",VLOOKUP(H17,HD,7,0))</f>
        <v>Sanctus</v>
      </c>
      <c r="L17" s="16"/>
      <c r="M17" s="16"/>
      <c r="N17" s="16"/>
      <c r="O17" s="16" t="str">
        <f>VLOOKUP(H17,HD,3,0)&amp;VLOOKUP(H17,HD,5,0)</f>
        <v>牝1970</v>
      </c>
      <c r="P17" s="16" t="str">
        <f t="shared" si="1"/>
        <v>牡1960</v>
      </c>
      <c r="R17" s="16"/>
      <c r="S17" s="16"/>
      <c r="T17" s="16"/>
      <c r="U17" s="16">
        <f>IF(LEFT(O17,1)="牝","","X")&amp;IF(OR(RIGHT(N16,4)-RIGHT(O17,4)&lt;3,RIGHT(N16,4)-RIGHT(O17,4)&gt;30),"X","")</f>
      </c>
      <c r="V17" s="16">
        <f>IF(LEFT(P17,1)="牡","","X")&amp;IF(OR(RIGHT(O17,4)-RIGHT(P17,4)&lt;3,RIGHT(O17,4)-RIGHT(P17,4)&gt;30),"X","")</f>
      </c>
    </row>
    <row r="18" spans="1:22" ht="15.75" customHeight="1">
      <c r="A18" s="24"/>
      <c r="B18" s="25"/>
      <c r="C18" s="26"/>
      <c r="D18" s="29"/>
      <c r="E18" s="26"/>
      <c r="F18" s="29"/>
      <c r="G18" s="26"/>
      <c r="H18" s="29"/>
      <c r="I18" s="26">
        <f t="shared" si="0"/>
      </c>
      <c r="J18" s="27" t="str">
        <f>IF(ISERROR(VLOOKUP(H17,HD,8,0)),"",VLOOKUP(H17,HD,8,0))</f>
        <v>Neriad</v>
      </c>
      <c r="L18" s="16"/>
      <c r="M18" s="17"/>
      <c r="N18" s="17"/>
      <c r="O18" s="17"/>
      <c r="P18" s="17" t="str">
        <f t="shared" si="1"/>
        <v>牝1964</v>
      </c>
      <c r="R18" s="16"/>
      <c r="S18" s="17"/>
      <c r="T18" s="17"/>
      <c r="U18" s="17"/>
      <c r="V18" s="17">
        <f>IF(LEFT(P18,1)="牝","","X")&amp;IF(OR(RIGHT(O17,4)-RIGHT(P18,4)&lt;3,RIGHT(O17,4)-RIGHT(P18,4)&gt;30),"X","")</f>
      </c>
    </row>
    <row r="19" spans="1:22" ht="15.75" customHeight="1">
      <c r="A19" s="24"/>
      <c r="B19" s="25"/>
      <c r="C19" s="24"/>
      <c r="D19" s="25"/>
      <c r="E19" s="24"/>
      <c r="F19" s="25"/>
      <c r="G19" s="24"/>
      <c r="H19" s="25"/>
      <c r="I19" s="24">
        <f t="shared" si="0"/>
      </c>
      <c r="J19" s="23" t="str">
        <f>IF(ISERROR(VLOOKUP(H20,HD,7,0)),"",VLOOKUP(H20,HD,7,0))</f>
        <v>Nearco</v>
      </c>
      <c r="L19" s="16"/>
      <c r="M19" s="16"/>
      <c r="N19" s="16"/>
      <c r="O19" s="16"/>
      <c r="P19" s="16" t="str">
        <f t="shared" si="1"/>
        <v>牡1935</v>
      </c>
      <c r="R19" s="16"/>
      <c r="S19" s="16"/>
      <c r="T19" s="16"/>
      <c r="U19" s="16"/>
      <c r="V19" s="14">
        <f>IF(LEFT(P19,1)="牡","","X")&amp;IF(OR(RIGHT(O20,4)-RIGHT(P19,4)&lt;3,RIGHT(O20,4)-RIGHT(P19,4)&gt;30),"X","")</f>
      </c>
    </row>
    <row r="20" spans="1:22" ht="15.75" customHeight="1">
      <c r="A20" s="24"/>
      <c r="B20" s="25"/>
      <c r="C20" s="24"/>
      <c r="D20" s="25"/>
      <c r="E20" s="24"/>
      <c r="F20" s="25"/>
      <c r="G20" s="24">
        <f>IF(VLOOKUP(H20,HD,2,0)=1,"*","")</f>
      </c>
      <c r="H20" s="25" t="str">
        <f>IF(ISERROR(VLOOKUP(F21,HD,7,0)),"",VLOOKUP(F21,HD,7,0))</f>
        <v>Nearctic</v>
      </c>
      <c r="I20" s="26">
        <f t="shared" si="0"/>
      </c>
      <c r="J20" s="27" t="str">
        <f>IF(ISERROR(VLOOKUP(H20,HD,8,0)),"",VLOOKUP(H20,HD,8,0))</f>
        <v>Lady Angela</v>
      </c>
      <c r="L20" s="16"/>
      <c r="M20" s="16"/>
      <c r="N20" s="16"/>
      <c r="O20" s="16" t="str">
        <f>VLOOKUP(H20,HD,3,0)&amp;VLOOKUP(H20,HD,5,0)</f>
        <v>牡1954</v>
      </c>
      <c r="P20" s="17" t="str">
        <f t="shared" si="1"/>
        <v>牝1944</v>
      </c>
      <c r="R20" s="16"/>
      <c r="S20" s="16"/>
      <c r="T20" s="16"/>
      <c r="U20" s="16">
        <f>IF(LEFT(O20,1)="牡","","X")&amp;IF(OR(RIGHT(N21,4)-RIGHT(O20,4)&lt;3,RIGHT(N21,4)-RIGHT(O20,4)&gt;30),"X","")</f>
      </c>
      <c r="V20" s="17">
        <f>IF(LEFT(P20,1)="牝","","X")&amp;IF(OR(RIGHT(O20,4)-RIGHT(P20,4)&lt;3,RIGHT(O20,4)-RIGHT(P20,4)&gt;30),"X","")</f>
      </c>
    </row>
    <row r="21" spans="1:22" ht="15.75" customHeight="1">
      <c r="A21" s="24"/>
      <c r="B21" s="25"/>
      <c r="C21" s="24"/>
      <c r="D21" s="25"/>
      <c r="E21" s="24">
        <f>IF(VLOOKUP(F21,HD,2,0)=1,"*","")</f>
      </c>
      <c r="F21" s="15" t="str">
        <f>IF(ISERROR(VLOOKUP(D24,HD,7,0)),"",VLOOKUP(D24,HD,7,0))</f>
        <v>Northern Dancer</v>
      </c>
      <c r="G21" s="24">
        <f>IF(VLOOKUP(H21,HD,2,0)=1,"*","")</f>
      </c>
      <c r="H21" s="25" t="str">
        <f>IF(ISERROR(VLOOKUP(F21,HD,8,0)),"",VLOOKUP(F21,HD,8,0))</f>
        <v>Natalma</v>
      </c>
      <c r="I21" s="24">
        <f t="shared" si="0"/>
      </c>
      <c r="J21" s="18" t="str">
        <f>IF(ISERROR(VLOOKUP(H21,HD,7,0)),"",VLOOKUP(H21,HD,7,0))</f>
        <v>Native Dancer</v>
      </c>
      <c r="L21" s="16"/>
      <c r="M21" s="16"/>
      <c r="N21" s="16" t="str">
        <f>VLOOKUP(F21,HD,3,0)&amp;VLOOKUP(F21,HD,5,0)</f>
        <v>牡1961</v>
      </c>
      <c r="O21" s="16" t="str">
        <f>VLOOKUP(H21,HD,3,0)&amp;VLOOKUP(H21,HD,5,0)</f>
        <v>牝1957</v>
      </c>
      <c r="P21" s="16" t="str">
        <f t="shared" si="1"/>
        <v>牡1950</v>
      </c>
      <c r="R21" s="16"/>
      <c r="S21" s="16"/>
      <c r="T21" s="16">
        <f>IF(LEFT(N21,1)="牡","","X")&amp;IF(OR(RIGHT(M24,4)-RIGHT(N21,4)&lt;3,RIGHT(M24,4)-RIGHT(N21,4)&gt;30),"X","")</f>
      </c>
      <c r="U21" s="16">
        <f>IF(LEFT(O21,1)="牝","","X")&amp;IF(OR(RIGHT(N21,4)-RIGHT(O21,4)&lt;3,RIGHT(N21,4)-RIGHT(O21,4)&gt;30),"X","")</f>
      </c>
      <c r="V21" s="16">
        <f>IF(LEFT(P21,1)="牡","","X")&amp;IF(OR(RIGHT(O21,4)-RIGHT(P21,4)&lt;3,RIGHT(O21,4)-RIGHT(P21,4)&gt;30),"X","")</f>
      </c>
    </row>
    <row r="22" spans="1:22" ht="15.75" customHeight="1">
      <c r="A22" s="24"/>
      <c r="B22" s="25"/>
      <c r="C22" s="24"/>
      <c r="D22" s="25"/>
      <c r="E22" s="24"/>
      <c r="F22" s="25" t="str">
        <f>"    "&amp;IF(ISERROR(VLOOKUP(F21,HD,4,0)),"",VLOOKUP(F21,HD,4,0)&amp;"  "&amp;VLOOKUP(F21,HD,5,0))</f>
        <v>    鹿毛  1961</v>
      </c>
      <c r="G22" s="26"/>
      <c r="H22" s="29"/>
      <c r="I22" s="26">
        <f t="shared" si="0"/>
      </c>
      <c r="J22" s="27" t="str">
        <f>IF(ISERROR(VLOOKUP(H21,HD,8,0)),"",VLOOKUP(H21,HD,8,0))</f>
        <v>Almahmoud</v>
      </c>
      <c r="L22" s="16"/>
      <c r="M22" s="16"/>
      <c r="N22" s="16"/>
      <c r="O22" s="17"/>
      <c r="P22" s="17" t="str">
        <f t="shared" si="1"/>
        <v>牝1947</v>
      </c>
      <c r="R22" s="16"/>
      <c r="S22" s="16"/>
      <c r="T22" s="16"/>
      <c r="U22" s="17"/>
      <c r="V22" s="17">
        <f>IF(LEFT(P22,1)="牝","","X")&amp;IF(OR(RIGHT(O21,4)-RIGHT(P22,4)&lt;3,RIGHT(O21,4)-RIGHT(P22,4)&gt;30),"X","")</f>
      </c>
    </row>
    <row r="23" spans="1:22" ht="15.75" customHeight="1">
      <c r="A23" s="24"/>
      <c r="B23" s="25"/>
      <c r="C23" s="24"/>
      <c r="D23" s="25"/>
      <c r="E23" s="24"/>
      <c r="F23" s="25"/>
      <c r="G23" s="24"/>
      <c r="H23" s="25"/>
      <c r="I23" s="24">
        <f t="shared" si="0"/>
      </c>
      <c r="J23" s="23" t="str">
        <f>IF(ISERROR(VLOOKUP(H24,HD,7,0)),"",VLOOKUP(H24,HD,7,0))</f>
        <v>Hail to Reason</v>
      </c>
      <c r="L23" s="16"/>
      <c r="M23" s="16"/>
      <c r="N23" s="16"/>
      <c r="O23" s="16"/>
      <c r="P23" s="16" t="str">
        <f t="shared" si="1"/>
        <v>牡1958</v>
      </c>
      <c r="R23" s="16"/>
      <c r="S23" s="16"/>
      <c r="T23" s="16"/>
      <c r="U23" s="16"/>
      <c r="V23" s="14">
        <f>IF(LEFT(P23,1)="牡","","X")&amp;IF(OR(RIGHT(O24,4)-RIGHT(P23,4)&lt;3,RIGHT(O24,4)-RIGHT(P23,4)&gt;30),"X","")</f>
      </c>
    </row>
    <row r="24" spans="1:22" ht="15.75" customHeight="1">
      <c r="A24" s="24" t="str">
        <f>IF(VLOOKUP(B24,HD,2,0)=1,"*","")</f>
        <v>*</v>
      </c>
      <c r="B24" s="25" t="str">
        <f>IF(ISERROR(VLOOKUP(B1,HD,8,0)),"",VLOOKUP(B1,HD,8,0))</f>
        <v>ｻﾄﾞﾗｰｽﾞｷﾞｬﾙ</v>
      </c>
      <c r="C24" s="24">
        <f>IF(VLOOKUP(D24,HD,2,0)=1,"*","")</f>
      </c>
      <c r="D24" s="25" t="str">
        <f>IF(ISERROR(VLOOKUP(B24,HD,7,0)),"",VLOOKUP(B24,HD,7,0))</f>
        <v>Sadler's Wells</v>
      </c>
      <c r="E24" s="24">
        <f>IF(VLOOKUP(F24,HD,2,0)=1,"*","")</f>
      </c>
      <c r="F24" s="25" t="str">
        <f>IF(ISERROR(VLOOKUP(D24,HD,8,0)),"",VLOOKUP(D24,HD,8,0))</f>
        <v>Fairy Bridge</v>
      </c>
      <c r="G24" s="24">
        <f>IF(VLOOKUP(H24,HD,2,0)=1,"*","")</f>
      </c>
      <c r="H24" s="25" t="str">
        <f>IF(ISERROR(VLOOKUP(F24,HD,7,0)),"",VLOOKUP(F24,HD,7,0))</f>
        <v>Bold Reason</v>
      </c>
      <c r="I24" s="26">
        <f t="shared" si="0"/>
      </c>
      <c r="J24" s="27" t="str">
        <f>IF(ISERROR(VLOOKUP(H24,HD,8,0)),"",VLOOKUP(H24,HD,8,0))</f>
        <v>Lalun</v>
      </c>
      <c r="L24" s="16" t="str">
        <f>VLOOKUP(B24,HD,3,0)&amp;VLOOKUP(B24,HD,5,0)</f>
        <v>牝1989</v>
      </c>
      <c r="M24" s="16" t="str">
        <f>VLOOKUP(D24,HD,3,0)&amp;VLOOKUP(D24,HD,5,0)</f>
        <v>牡1981</v>
      </c>
      <c r="N24" s="16" t="str">
        <f>VLOOKUP(F24,HD,3,0)&amp;VLOOKUP(F24,HD,5,0)</f>
        <v>牝1975</v>
      </c>
      <c r="O24" s="16" t="str">
        <f>VLOOKUP(H24,HD,3,0)&amp;VLOOKUP(H24,HD,5,0)</f>
        <v>牡1968</v>
      </c>
      <c r="P24" s="17" t="str">
        <f t="shared" si="1"/>
        <v>牝1952</v>
      </c>
      <c r="R24" s="16">
        <f>IF(LEFT(L24,1)="牝","","X")&amp;IF(OR(L1-RIGHT(L24,4)&lt;3,L1-RIGHT(L24,4)&gt;30),"X","")</f>
      </c>
      <c r="S24" s="16">
        <f>IF(LEFT(M24,1)="牡","","X")&amp;IF(OR(RIGHT(L24,4)-RIGHT(M24,4)&lt;3,RIGHT(L24,4)-RIGHT(M24,4)&gt;30),"X","")</f>
      </c>
      <c r="T24" s="16">
        <f>IF(LEFT(N24,1)="牝","","X")&amp;IF(OR(RIGHT(M24,4)-RIGHT(N24,4)&lt;3,RIGHT(M24,4)-RIGHT(N24,4)&gt;30),"X","")</f>
      </c>
      <c r="U24" s="16">
        <f>IF(LEFT(O24,1)="牡","","X")&amp;IF(OR(RIGHT(N24,4)-RIGHT(O24,4)&lt;3,RIGHT(N24,4)-RIGHT(O24,4)&gt;30),"X","")</f>
      </c>
      <c r="V24" s="17">
        <f>IF(LEFT(P24,1)="牝","","X")&amp;IF(OR(RIGHT(O24,4)-RIGHT(P24,4)&lt;3,RIGHT(O24,4)-RIGHT(P24,4)&gt;30),"X","")</f>
      </c>
    </row>
    <row r="25" spans="1:22" ht="15.75" customHeight="1">
      <c r="A25" s="24"/>
      <c r="B25" s="25" t="str">
        <f>"    "&amp;IF(ISERROR(VLOOKUP(B24,HD,4,0)),"",VLOOKUP(B24,HD,4,0)&amp;"  "&amp;VLOOKUP(B24,HD,5,0))</f>
        <v>    鹿毛  1989</v>
      </c>
      <c r="C25" s="24"/>
      <c r="D25" s="25" t="str">
        <f>"    "&amp;IF(ISERROR(VLOOKUP(D24,HD,4,0)),"",VLOOKUP(D24,HD,4,0)&amp;"  "&amp;VLOOKUP(D24,HD,5,0))</f>
        <v>    鹿毛  1981</v>
      </c>
      <c r="E25" s="24"/>
      <c r="F25" s="25" t="str">
        <f>"    "&amp;IF(ISERROR(VLOOKUP(F24,HD,4,0)),"",VLOOKUP(F24,HD,4,0)&amp;"  "&amp;VLOOKUP(F24,HD,5,0))</f>
        <v>    鹿毛  1975</v>
      </c>
      <c r="G25" s="24">
        <f>IF(VLOOKUP(H25,HD,2,0)=1,"*","")</f>
      </c>
      <c r="H25" s="15" t="str">
        <f>IF(ISERROR(VLOOKUP(F24,HD,8,0)),"",VLOOKUP(F24,HD,8,0))</f>
        <v>Special</v>
      </c>
      <c r="I25" s="24">
        <f t="shared" si="0"/>
      </c>
      <c r="J25" s="18" t="str">
        <f>IF(ISERROR(VLOOKUP(H25,HD,7,0)),"",VLOOKUP(H25,HD,7,0))</f>
        <v>Forli</v>
      </c>
      <c r="L25" s="16"/>
      <c r="M25" s="16"/>
      <c r="N25" s="16"/>
      <c r="O25" s="16" t="str">
        <f>VLOOKUP(H25,HD,3,0)&amp;VLOOKUP(H25,HD,5,0)</f>
        <v>牝1969</v>
      </c>
      <c r="P25" s="16" t="str">
        <f t="shared" si="1"/>
        <v>牡1963</v>
      </c>
      <c r="R25" s="16"/>
      <c r="S25" s="16"/>
      <c r="T25" s="16"/>
      <c r="U25" s="16">
        <f>IF(LEFT(O25,1)="牝","","X")&amp;IF(OR(RIGHT(N24,4)-RIGHT(O25,4)&lt;3,RIGHT(N24,4)-RIGHT(O25,4)&gt;30),"X","")</f>
      </c>
      <c r="V25" s="16">
        <f>IF(LEFT(P25,1)="牡","","X")&amp;IF(OR(RIGHT(O25,4)-RIGHT(P25,4)&lt;3,RIGHT(O25,4)-RIGHT(P25,4)&gt;30),"X","")</f>
      </c>
    </row>
    <row r="26" spans="1:22" ht="15.75" customHeight="1">
      <c r="A26" s="24"/>
      <c r="B26" s="25"/>
      <c r="C26" s="24"/>
      <c r="D26" s="25"/>
      <c r="E26" s="26"/>
      <c r="F26" s="29"/>
      <c r="G26" s="26"/>
      <c r="H26" s="29"/>
      <c r="I26" s="26">
        <f t="shared" si="0"/>
      </c>
      <c r="J26" s="19" t="str">
        <f>IF(ISERROR(VLOOKUP(H25,HD,8,0)),"",VLOOKUP(H25,HD,8,0))</f>
        <v>Thong</v>
      </c>
      <c r="L26" s="16"/>
      <c r="M26" s="16"/>
      <c r="N26" s="17"/>
      <c r="O26" s="17"/>
      <c r="P26" s="17" t="str">
        <f t="shared" si="1"/>
        <v>牝1964</v>
      </c>
      <c r="R26" s="16"/>
      <c r="S26" s="16"/>
      <c r="T26" s="17"/>
      <c r="U26" s="17"/>
      <c r="V26" s="17">
        <f>IF(LEFT(P26,1)="牝","","X")&amp;IF(OR(RIGHT(O25,4)-RIGHT(P26,4)&lt;3,RIGHT(O25,4)-RIGHT(P26,4)&gt;30),"X","")</f>
      </c>
    </row>
    <row r="27" spans="1:22" ht="15.75" customHeight="1">
      <c r="A27" s="24"/>
      <c r="B27" s="25"/>
      <c r="C27" s="24"/>
      <c r="D27" s="25"/>
      <c r="E27" s="24"/>
      <c r="F27" s="25"/>
      <c r="G27" s="24"/>
      <c r="H27" s="25"/>
      <c r="I27" s="24">
        <f t="shared" si="0"/>
      </c>
      <c r="J27" s="23" t="str">
        <f>IF(ISERROR(VLOOKUP(H28,HD,7,0)),"",VLOOKUP(H28,HD,7,0))</f>
        <v>Boldnesian</v>
      </c>
      <c r="L27" s="16"/>
      <c r="M27" s="16"/>
      <c r="N27" s="16"/>
      <c r="O27" s="16"/>
      <c r="P27" s="16" t="str">
        <f t="shared" si="1"/>
        <v>牡1963</v>
      </c>
      <c r="R27" s="16"/>
      <c r="S27" s="16"/>
      <c r="T27" s="16"/>
      <c r="U27" s="16"/>
      <c r="V27" s="14">
        <f>IF(LEFT(P27,1)="牡","","X")&amp;IF(OR(RIGHT(O28,4)-RIGHT(P27,4)&lt;3,RIGHT(O28,4)-RIGHT(P27,4)&gt;30),"X","")</f>
      </c>
    </row>
    <row r="28" spans="1:22" ht="15.75" customHeight="1">
      <c r="A28" s="24"/>
      <c r="B28" s="25"/>
      <c r="C28" s="24"/>
      <c r="D28" s="25"/>
      <c r="E28" s="24"/>
      <c r="F28" s="25"/>
      <c r="G28" s="24">
        <f>IF(VLOOKUP(H28,HD,2,0)=1,"*","")</f>
      </c>
      <c r="H28" s="25" t="str">
        <f>IF(ISERROR(VLOOKUP(F29,HD,7,0)),"",VLOOKUP(F29,HD,7,0))</f>
        <v>Bold Reasoning</v>
      </c>
      <c r="I28" s="26">
        <f t="shared" si="0"/>
      </c>
      <c r="J28" s="27" t="str">
        <f>IF(ISERROR(VLOOKUP(H28,HD,8,0)),"",VLOOKUP(H28,HD,8,0))</f>
        <v>Reason to Earn</v>
      </c>
      <c r="L28" s="16"/>
      <c r="M28" s="16"/>
      <c r="N28" s="16"/>
      <c r="O28" s="16" t="str">
        <f>VLOOKUP(H28,HD,3,0)&amp;VLOOKUP(H28,HD,5,0)</f>
        <v>牡1968</v>
      </c>
      <c r="P28" s="17" t="str">
        <f t="shared" si="1"/>
        <v>牝1963</v>
      </c>
      <c r="R28" s="16"/>
      <c r="S28" s="16"/>
      <c r="T28" s="16"/>
      <c r="U28" s="16">
        <f>IF(LEFT(O28,1)="牡","","X")&amp;IF(OR(RIGHT(N29,4)-RIGHT(O28,4)&lt;3,RIGHT(N29,4)-RIGHT(O28,4)&gt;30),"X","")</f>
      </c>
      <c r="V28" s="17">
        <f>IF(LEFT(P28,1)="牝","","X")&amp;IF(OR(RIGHT(O28,4)-RIGHT(P28,4)&lt;3,RIGHT(O28,4)-RIGHT(P28,4)&gt;30),"X","")</f>
      </c>
    </row>
    <row r="29" spans="1:22" ht="15.75" customHeight="1">
      <c r="A29" s="24"/>
      <c r="B29" s="25"/>
      <c r="C29" s="24">
        <f>IF(VLOOKUP(D29,HD,2,0)=1,"*","")</f>
      </c>
      <c r="D29" s="25" t="str">
        <f>IF(ISERROR(VLOOKUP(B24,HD,8,0)),"",VLOOKUP(B24,HD,8,0))</f>
        <v>Glenveagh</v>
      </c>
      <c r="E29" s="24">
        <f>IF(VLOOKUP(F29,HD,2,0)=1,"*","")</f>
      </c>
      <c r="F29" s="25" t="str">
        <f>IF(ISERROR(VLOOKUP(D29,HD,7,0)),"",VLOOKUP(D29,HD,7,0))</f>
        <v>Seattle Slew</v>
      </c>
      <c r="G29" s="24">
        <f>IF(VLOOKUP(H29,HD,2,0)=1,"*","")</f>
      </c>
      <c r="H29" s="25" t="str">
        <f>IF(ISERROR(VLOOKUP(F29,HD,8,0)),"",VLOOKUP(F29,HD,8,0))</f>
        <v>My Charmer</v>
      </c>
      <c r="I29" s="24">
        <f t="shared" si="0"/>
      </c>
      <c r="J29" s="28" t="str">
        <f>IF(ISERROR(VLOOKUP(H29,HD,7,0)),"",VLOOKUP(H29,HD,7,0))</f>
        <v>Poker</v>
      </c>
      <c r="L29" s="16"/>
      <c r="M29" s="16" t="str">
        <f>VLOOKUP(D29,HD,3,0)&amp;VLOOKUP(D29,HD,5,0)</f>
        <v>牝1986</v>
      </c>
      <c r="N29" s="16" t="str">
        <f>VLOOKUP(F29,HD,3,0)&amp;VLOOKUP(F29,HD,5,0)</f>
        <v>牡1974</v>
      </c>
      <c r="O29" s="16" t="str">
        <f>VLOOKUP(H29,HD,3,0)&amp;VLOOKUP(H29,HD,5,0)</f>
        <v>牝1969</v>
      </c>
      <c r="P29" s="16" t="str">
        <f t="shared" si="1"/>
        <v>牡1963</v>
      </c>
      <c r="R29" s="16"/>
      <c r="S29" s="16">
        <f>IF(LEFT(M29,1)="牝","","X")&amp;IF(OR(RIGHT(L24,4)-RIGHT(M29,4)&lt;3,RIGHT(L24,4)-RIGHT(M29,4)&gt;30),"X","")</f>
      </c>
      <c r="T29" s="16">
        <f>IF(LEFT(N29,1)="牡","","X")&amp;IF(OR(RIGHT(M29,4)-RIGHT(N29,4)&lt;3,RIGHT(M29,4)-RIGHT(N29,4)&gt;30),"X","")</f>
      </c>
      <c r="U29" s="16">
        <f>IF(LEFT(O29,1)="牝","","X")&amp;IF(OR(RIGHT(N29,4)-RIGHT(O29,4)&lt;3,RIGHT(N29,4)-RIGHT(O29,4)&gt;30),"X","")</f>
      </c>
      <c r="V29" s="16">
        <f>IF(LEFT(P29,1)="牡","","X")&amp;IF(OR(RIGHT(O29,4)-RIGHT(P29,4)&lt;3,RIGHT(O29,4)-RIGHT(P29,4)&gt;30),"X","")</f>
      </c>
    </row>
    <row r="30" spans="1:22" ht="15.75" customHeight="1">
      <c r="A30" s="24"/>
      <c r="B30" s="25"/>
      <c r="C30" s="24"/>
      <c r="D30" s="25" t="str">
        <f>"    "&amp;IF(ISERROR(VLOOKUP(D29,HD,4,0)),"",VLOOKUP(D29,HD,4,0)&amp;"  "&amp;VLOOKUP(D29,HD,5,0))</f>
        <v>    鹿毛  1986</v>
      </c>
      <c r="E30" s="24"/>
      <c r="F30" s="25" t="str">
        <f>"    "&amp;IF(ISERROR(VLOOKUP(F29,HD,4,0)),"",VLOOKUP(F29,HD,4,0)&amp;"  "&amp;VLOOKUP(F29,HD,5,0))</f>
        <v>    黒鹿毛  1974</v>
      </c>
      <c r="G30" s="26"/>
      <c r="H30" s="29"/>
      <c r="I30" s="26">
        <f t="shared" si="0"/>
      </c>
      <c r="J30" s="27" t="str">
        <f>IF(ISERROR(VLOOKUP(H29,HD,8,0)),"",VLOOKUP(H29,HD,8,0))</f>
        <v>Fair Charmer</v>
      </c>
      <c r="L30" s="16"/>
      <c r="M30" s="16"/>
      <c r="N30" s="16"/>
      <c r="O30" s="17"/>
      <c r="P30" s="17" t="str">
        <f t="shared" si="1"/>
        <v>牝1959</v>
      </c>
      <c r="R30" s="16"/>
      <c r="S30" s="16"/>
      <c r="T30" s="16"/>
      <c r="U30" s="17"/>
      <c r="V30" s="17">
        <f>IF(LEFT(P30,1)="牝","","X")&amp;IF(OR(RIGHT(O29,4)-RIGHT(P30,4)&lt;3,RIGHT(O29,4)-RIGHT(P30,4)&gt;30),"X","")</f>
      </c>
    </row>
    <row r="31" spans="1:22" ht="15.75" customHeight="1">
      <c r="A31" s="24"/>
      <c r="B31" s="25"/>
      <c r="C31" s="24"/>
      <c r="D31" s="25"/>
      <c r="E31" s="24"/>
      <c r="F31" s="25"/>
      <c r="G31" s="24"/>
      <c r="H31" s="25"/>
      <c r="I31" s="24">
        <f t="shared" si="0"/>
      </c>
      <c r="J31" s="23" t="str">
        <f>IF(ISERROR(VLOOKUP(H32,HD,7,0)),"",VLOOKUP(H32,HD,7,0))</f>
        <v>Aristophanes</v>
      </c>
      <c r="L31" s="16"/>
      <c r="M31" s="16"/>
      <c r="N31" s="16"/>
      <c r="O31" s="16"/>
      <c r="P31" s="16" t="str">
        <f t="shared" si="1"/>
        <v>牡1948</v>
      </c>
      <c r="R31" s="16"/>
      <c r="S31" s="16"/>
      <c r="T31" s="16"/>
      <c r="U31" s="16"/>
      <c r="V31" s="14">
        <f>IF(LEFT(P31,1)="牡","","X")&amp;IF(OR(RIGHT(O32,4)-RIGHT(P31,4)&lt;3,RIGHT(O32,4)-RIGHT(P31,4)&gt;30),"X","")</f>
      </c>
    </row>
    <row r="32" spans="1:22" ht="15.75" customHeight="1">
      <c r="A32" s="24"/>
      <c r="B32" s="25"/>
      <c r="C32" s="24"/>
      <c r="D32" s="25"/>
      <c r="E32" s="24">
        <f>IF(VLOOKUP(F32,HD,2,0)=1,"*","")</f>
      </c>
      <c r="F32" s="25" t="str">
        <f>IF(ISERROR(VLOOKUP(D29,HD,8,0)),"",VLOOKUP(D29,HD,8,0))</f>
        <v>Lisadell</v>
      </c>
      <c r="G32" s="24">
        <f>IF(VLOOKUP(H32,HD,2,0)=1,"*","")</f>
      </c>
      <c r="H32" s="15" t="str">
        <f>IF(ISERROR(VLOOKUP(F32,HD,7,0)),"",VLOOKUP(F32,HD,7,0))</f>
        <v>Forli</v>
      </c>
      <c r="I32" s="26">
        <f t="shared" si="0"/>
      </c>
      <c r="J32" s="27" t="str">
        <f>IF(ISERROR(VLOOKUP(H32,HD,8,0)),"",VLOOKUP(H32,HD,8,0))</f>
        <v>Trevisa</v>
      </c>
      <c r="L32" s="16"/>
      <c r="M32" s="16"/>
      <c r="N32" s="16" t="str">
        <f>VLOOKUP(F32,HD,3,0)&amp;VLOOKUP(F32,HD,5,0)</f>
        <v>牝1971</v>
      </c>
      <c r="O32" s="16" t="str">
        <f>VLOOKUP(H32,HD,3,0)&amp;VLOOKUP(H32,HD,5,0)</f>
        <v>牡1963</v>
      </c>
      <c r="P32" s="17" t="str">
        <f t="shared" si="1"/>
        <v>牝1951</v>
      </c>
      <c r="R32" s="16"/>
      <c r="S32" s="16"/>
      <c r="T32" s="16">
        <f>IF(LEFT(N32,1)="牝","","X")&amp;IF(OR(RIGHT(M29,4)-RIGHT(N32,4)&lt;3,RIGHT(M29,4)-RIGHT(N32,4)&gt;30),"X","")</f>
      </c>
      <c r="U32" s="16">
        <f>IF(LEFT(O32,1)="牡","","X")&amp;IF(OR(RIGHT(N32,4)-RIGHT(O32,4)&lt;3,RIGHT(N32,4)-RIGHT(O32,4)&gt;30),"X","")</f>
      </c>
      <c r="V32" s="17">
        <f>IF(LEFT(P32,1)="牝","","X")&amp;IF(OR(RIGHT(O32,4)-RIGHT(P32,4)&lt;3,RIGHT(O32,4)-RIGHT(P32,4)&gt;30),"X","")</f>
      </c>
    </row>
    <row r="33" spans="1:22" ht="15.75" customHeight="1">
      <c r="A33" s="24"/>
      <c r="B33" s="25"/>
      <c r="C33" s="24"/>
      <c r="D33" s="25"/>
      <c r="E33" s="24"/>
      <c r="F33" s="25" t="str">
        <f>"    "&amp;IF(ISERROR(VLOOKUP(F32,HD,4,0)),"",VLOOKUP(F32,HD,4,0)&amp;"  "&amp;VLOOKUP(F32,HD,5,0))</f>
        <v>    鹿毛  1971</v>
      </c>
      <c r="G33" s="24">
        <f>IF(VLOOKUP(H33,HD,2,0)=1,"*","")</f>
      </c>
      <c r="H33" s="15" t="str">
        <f>IF(ISERROR(VLOOKUP(F32,HD,8,0)),"",VLOOKUP(F32,HD,8,0))</f>
        <v>Thong</v>
      </c>
      <c r="I33" s="24">
        <f t="shared" si="0"/>
      </c>
      <c r="J33" s="28" t="str">
        <f>IF(ISERROR(VLOOKUP(H33,HD,7,0)),"",VLOOKUP(H33,HD,7,0))</f>
        <v>Nantallah</v>
      </c>
      <c r="L33" s="16"/>
      <c r="M33" s="16"/>
      <c r="N33" s="16"/>
      <c r="O33" s="16" t="str">
        <f>VLOOKUP(H33,HD,3,0)&amp;VLOOKUP(H33,HD,5,0)</f>
        <v>牝1964</v>
      </c>
      <c r="P33" s="16" t="str">
        <f t="shared" si="1"/>
        <v>牡1953</v>
      </c>
      <c r="R33" s="16"/>
      <c r="S33" s="16"/>
      <c r="T33" s="16"/>
      <c r="U33" s="16">
        <f>IF(LEFT(O33,1)="牝","","X")&amp;IF(OR(RIGHT(N32,4)-RIGHT(O33,4)&lt;3,RIGHT(N32,4)-RIGHT(O33,4)&gt;30),"X","")</f>
      </c>
      <c r="V33" s="16">
        <f>IF(LEFT(P33,1)="牡","","X")&amp;IF(OR(RIGHT(O33,4)-RIGHT(P33,4)&lt;3,RIGHT(O33,4)-RIGHT(P33,4)&gt;30),"X","")</f>
      </c>
    </row>
    <row r="34" spans="1:22" ht="15.75" customHeight="1">
      <c r="A34" s="26"/>
      <c r="B34" s="29"/>
      <c r="C34" s="26"/>
      <c r="D34" s="29"/>
      <c r="E34" s="26"/>
      <c r="F34" s="29"/>
      <c r="G34" s="26"/>
      <c r="H34" s="29"/>
      <c r="I34" s="26">
        <f t="shared" si="0"/>
      </c>
      <c r="J34" s="27" t="str">
        <f>IF(ISERROR(VLOOKUP(H33,HD,8,0)),"",VLOOKUP(H33,HD,8,0))</f>
        <v>Rough Shod</v>
      </c>
      <c r="L34" s="17"/>
      <c r="M34" s="17"/>
      <c r="N34" s="17"/>
      <c r="O34" s="17"/>
      <c r="P34" s="17" t="str">
        <f t="shared" si="1"/>
        <v>牝1944</v>
      </c>
      <c r="R34" s="17"/>
      <c r="S34" s="17"/>
      <c r="T34" s="17"/>
      <c r="U34" s="17"/>
      <c r="V34" s="17">
        <f>IF(LEFT(P34,1)="牝","","X")&amp;IF(OR(RIGHT(O33,4)-RIGHT(P34,4)&lt;3,RIGHT(O33,4)-RIGHT(P34,4)&gt;30),"X","")</f>
      </c>
    </row>
    <row r="69" spans="5:9" ht="15.75" customHeight="1">
      <c r="E69" s="20"/>
      <c r="I69" s="20"/>
    </row>
    <row r="70" spans="5:9" ht="15.75" customHeight="1">
      <c r="E70" s="20"/>
      <c r="I70" s="20"/>
    </row>
    <row r="71" spans="5:9" ht="15.75" customHeight="1">
      <c r="E71" s="20"/>
      <c r="I71" s="20"/>
    </row>
    <row r="72" spans="5:9" ht="15.75" customHeight="1">
      <c r="E72" s="20"/>
      <c r="I72" s="20"/>
    </row>
    <row r="73" spans="5:9" ht="15.75" customHeight="1">
      <c r="E73" s="20"/>
      <c r="I73" s="20"/>
    </row>
    <row r="74" spans="5:9" ht="15.75" customHeight="1">
      <c r="E74" s="20"/>
      <c r="I74" s="20"/>
    </row>
    <row r="75" spans="5:9" ht="15.75" customHeight="1">
      <c r="E75" s="20"/>
      <c r="I75" s="20"/>
    </row>
    <row r="76" spans="5:9" ht="15.75" customHeight="1">
      <c r="E76" s="20"/>
      <c r="I76" s="20"/>
    </row>
    <row r="77" spans="5:9" ht="15.75" customHeight="1">
      <c r="E77" s="20"/>
      <c r="I77" s="20"/>
    </row>
    <row r="78" spans="5:9" ht="15.75" customHeight="1">
      <c r="E78" s="20"/>
      <c r="I78" s="20"/>
    </row>
    <row r="79" spans="5:9" ht="15.75" customHeight="1">
      <c r="E79" s="20"/>
      <c r="I79" s="20"/>
    </row>
    <row r="80" spans="5:9" ht="15.75" customHeight="1">
      <c r="E80" s="20"/>
      <c r="I80" s="20"/>
    </row>
    <row r="81" spans="5:9" ht="15.75" customHeight="1">
      <c r="E81" s="20"/>
      <c r="I81" s="20"/>
    </row>
    <row r="82" spans="5:9" ht="15.75" customHeight="1">
      <c r="E82" s="20"/>
      <c r="I82" s="20"/>
    </row>
    <row r="83" spans="5:9" ht="15.75" customHeight="1">
      <c r="E83" s="20"/>
      <c r="I83" s="20"/>
    </row>
    <row r="84" spans="5:9" ht="15.75" customHeight="1">
      <c r="E84" s="20"/>
      <c r="I84" s="20"/>
    </row>
    <row r="85" ht="15.75" customHeight="1">
      <c r="I85" s="20"/>
    </row>
    <row r="86" ht="15.75" customHeight="1">
      <c r="I86" s="20"/>
    </row>
    <row r="87" ht="15.75" customHeight="1">
      <c r="I87" s="20"/>
    </row>
  </sheetData>
  <printOptions/>
  <pageMargins left="1.3779527559055118" right="0" top="0.7874015748031497" bottom="0" header="0" footer="0"/>
  <pageSetup fitToHeight="1" fitToWidth="1"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84"/>
  <sheetViews>
    <sheetView showZeros="0" zoomScale="75" zoomScaleNormal="75" workbookViewId="0" topLeftCell="A1">
      <selection activeCell="B2" sqref="B2"/>
    </sheetView>
  </sheetViews>
  <sheetFormatPr defaultColWidth="8.796875" defaultRowHeight="15.75" customHeight="1"/>
  <cols>
    <col min="1" max="1" width="1.59765625" style="8" customWidth="1"/>
    <col min="2" max="2" width="22.59765625" style="9" customWidth="1"/>
    <col min="3" max="3" width="1.59765625" style="8" customWidth="1"/>
    <col min="4" max="4" width="22.59765625" style="9" customWidth="1"/>
    <col min="5" max="5" width="1.59765625" style="8" customWidth="1"/>
    <col min="6" max="6" width="22.59765625" style="9" customWidth="1"/>
    <col min="7" max="14" width="10.59765625" style="9" customWidth="1"/>
    <col min="15" max="16384" width="20.59765625" style="9" customWidth="1"/>
  </cols>
  <sheetData>
    <row r="1" spans="1:14" ht="24" customHeight="1">
      <c r="A1" s="3" t="str">
        <f>IF(VLOOKUP(B1,HD,2,0)=1,"*","")</f>
        <v>*</v>
      </c>
      <c r="B1" s="4" t="s">
        <v>439</v>
      </c>
      <c r="C1" s="5"/>
      <c r="D1" s="4" t="str">
        <f>IF(ISERROR(VLOOKUP(B1,HD,3,0)),"",VLOOKUP(B1,HD,3,0)&amp;"  "&amp;VLOOKUP(B1,HD,4,0)&amp;"  "&amp;VLOOKUP(B1,HD,5,0))</f>
        <v>牡  栗毛  1971</v>
      </c>
      <c r="E1" s="6"/>
      <c r="F1" s="7"/>
      <c r="H1" s="10">
        <f>VLOOKUP(B1,HD,5,0)</f>
        <v>1971</v>
      </c>
      <c r="L1" s="10"/>
      <c r="N1" s="9">
        <f>COUNTIF(L3:N34,"X")+COUNTIF(L3:N34,"XX")*2</f>
        <v>0</v>
      </c>
    </row>
    <row r="2" spans="1:6" ht="15.75" customHeight="1">
      <c r="A2" s="11"/>
      <c r="B2" s="12"/>
      <c r="C2" s="11"/>
      <c r="D2" s="13"/>
      <c r="E2" s="11"/>
      <c r="F2" s="13"/>
    </row>
    <row r="3" spans="1:14" ht="15.75" customHeight="1">
      <c r="A3" s="21"/>
      <c r="B3" s="22"/>
      <c r="C3" s="21"/>
      <c r="D3" s="22"/>
      <c r="E3" s="21"/>
      <c r="F3" s="23"/>
      <c r="H3" s="14"/>
      <c r="I3" s="14"/>
      <c r="J3" s="14"/>
      <c r="L3" s="14"/>
      <c r="M3" s="14"/>
      <c r="N3" s="14"/>
    </row>
    <row r="4" spans="1:14" ht="15.75" customHeight="1">
      <c r="A4" s="24"/>
      <c r="B4" s="25"/>
      <c r="C4" s="24"/>
      <c r="D4" s="25"/>
      <c r="E4" s="24"/>
      <c r="F4" s="28"/>
      <c r="H4" s="16"/>
      <c r="I4" s="16"/>
      <c r="J4" s="16"/>
      <c r="L4" s="16"/>
      <c r="M4" s="16"/>
      <c r="N4" s="16"/>
    </row>
    <row r="5" spans="1:14" ht="15.75" customHeight="1">
      <c r="A5" s="24"/>
      <c r="B5" s="25"/>
      <c r="C5" s="24"/>
      <c r="D5" s="25"/>
      <c r="E5" s="24">
        <f>IF(VLOOKUP(F5,HD,2,0)=1,"*","")</f>
      </c>
      <c r="F5" s="28" t="str">
        <f>IF(ISERROR(VLOOKUP(D8,HD,7,0)),"",VLOOKUP(D8,HD,7,0))</f>
        <v>Nearco</v>
      </c>
      <c r="H5" s="16"/>
      <c r="I5" s="16"/>
      <c r="J5" s="16" t="str">
        <f>VLOOKUP(F5,HD,3,0)&amp;VLOOKUP(F5,HD,5,0)</f>
        <v>牡1935</v>
      </c>
      <c r="L5" s="16"/>
      <c r="M5" s="16"/>
      <c r="N5" s="16">
        <f>IF(LEFT(J5,1)="牡","","X")&amp;IF(OR(RIGHT(I8,4)-RIGHT(J5,4)&lt;3,RIGHT(I8,4)-RIGHT(J5,4)&gt;30),"X","")</f>
      </c>
    </row>
    <row r="6" spans="1:14" ht="15.75" customHeight="1">
      <c r="A6" s="24"/>
      <c r="B6" s="25"/>
      <c r="C6" s="24"/>
      <c r="D6" s="25"/>
      <c r="E6" s="24"/>
      <c r="F6" s="28" t="str">
        <f>"    "&amp;IF(ISERROR(VLOOKUP(F5,HD,4,0)),"",VLOOKUP(F5,HD,4,0)&amp;"  "&amp;VLOOKUP(F5,HD,5,0))</f>
        <v>    黒鹿毛  1935</v>
      </c>
      <c r="H6" s="16"/>
      <c r="I6" s="16"/>
      <c r="J6" s="16"/>
      <c r="L6" s="16"/>
      <c r="M6" s="16"/>
      <c r="N6" s="16"/>
    </row>
    <row r="7" spans="1:14" ht="15.75" customHeight="1">
      <c r="A7" s="24"/>
      <c r="B7" s="25"/>
      <c r="C7" s="24"/>
      <c r="D7" s="25"/>
      <c r="E7" s="24"/>
      <c r="F7" s="28"/>
      <c r="H7" s="16"/>
      <c r="I7" s="16"/>
      <c r="J7" s="16"/>
      <c r="L7" s="16"/>
      <c r="M7" s="16"/>
      <c r="N7" s="16"/>
    </row>
    <row r="8" spans="1:14" ht="15.75" customHeight="1">
      <c r="A8" s="24"/>
      <c r="B8" s="25"/>
      <c r="C8" s="24">
        <f>IF(VLOOKUP(D8,HD,2,0)=1,"*","")</f>
      </c>
      <c r="D8" s="25" t="str">
        <f>IF(ISERROR(VLOOKUP(B13,HD,7,0)),"",VLOOKUP(B13,HD,7,0))</f>
        <v>Nearctic</v>
      </c>
      <c r="E8" s="24">
        <f>IF(VLOOKUP(F8,HD,2,0)=1,"*","")</f>
      </c>
      <c r="F8" s="18" t="str">
        <f>IF(ISERROR(VLOOKUP(D8,HD,8,0)),"",VLOOKUP(D8,HD,8,0))</f>
        <v>Lady Angela</v>
      </c>
      <c r="H8" s="16"/>
      <c r="I8" s="16" t="str">
        <f>VLOOKUP(D8,HD,3,0)&amp;VLOOKUP(D8,HD,5,0)</f>
        <v>牡1954</v>
      </c>
      <c r="J8" s="16" t="str">
        <f>VLOOKUP(F8,HD,3,0)&amp;VLOOKUP(F8,HD,5,0)</f>
        <v>牝1944</v>
      </c>
      <c r="L8" s="16"/>
      <c r="M8" s="16">
        <f>IF(LEFT(I8,1)="牡","","X")&amp;IF(OR(RIGHT(H13,4)-RIGHT(I8,4)&lt;3,RIGHT(H13,4)-RIGHT(I8,4)&gt;30),"X","")</f>
      </c>
      <c r="N8" s="16">
        <f>IF(LEFT(J8,1)="牝","","X")&amp;IF(OR(RIGHT(I8,4)-RIGHT(J8,4)&lt;3,RIGHT(I8,4)-RIGHT(J8,4)&gt;30),"X","")</f>
      </c>
    </row>
    <row r="9" spans="1:14" ht="15.75" customHeight="1">
      <c r="A9" s="24"/>
      <c r="B9" s="25"/>
      <c r="C9" s="24"/>
      <c r="D9" s="25" t="str">
        <f>"    "&amp;IF(ISERROR(VLOOKUP(D8,HD,4,0)),"",VLOOKUP(D8,HD,4,0)&amp;"  "&amp;VLOOKUP(D8,HD,5,0))</f>
        <v>    黒鹿毛  1954</v>
      </c>
      <c r="E9" s="24"/>
      <c r="F9" s="28" t="str">
        <f>"    "&amp;IF(ISERROR(VLOOKUP(F8,HD,4,0)),"",VLOOKUP(F8,HD,4,0)&amp;"  "&amp;VLOOKUP(F8,HD,5,0))</f>
        <v>    栗毛  1944</v>
      </c>
      <c r="H9" s="16"/>
      <c r="I9" s="16"/>
      <c r="J9" s="16"/>
      <c r="L9" s="16"/>
      <c r="M9" s="16"/>
      <c r="N9" s="16"/>
    </row>
    <row r="10" spans="1:14" ht="15.75" customHeight="1">
      <c r="A10" s="24"/>
      <c r="B10" s="25"/>
      <c r="C10" s="24"/>
      <c r="D10" s="25"/>
      <c r="E10" s="26"/>
      <c r="F10" s="27"/>
      <c r="H10" s="16"/>
      <c r="I10" s="16"/>
      <c r="J10" s="17"/>
      <c r="L10" s="16"/>
      <c r="M10" s="16"/>
      <c r="N10" s="17"/>
    </row>
    <row r="11" spans="1:14" ht="15.75" customHeight="1">
      <c r="A11" s="24"/>
      <c r="B11" s="25"/>
      <c r="C11" s="24"/>
      <c r="D11" s="25"/>
      <c r="E11" s="24"/>
      <c r="F11" s="28"/>
      <c r="H11" s="16"/>
      <c r="I11" s="16"/>
      <c r="J11" s="16"/>
      <c r="L11" s="16"/>
      <c r="M11" s="16"/>
      <c r="N11" s="16"/>
    </row>
    <row r="12" spans="1:14" ht="15.75" customHeight="1">
      <c r="A12" s="24"/>
      <c r="B12" s="25"/>
      <c r="C12" s="24"/>
      <c r="D12" s="25"/>
      <c r="E12" s="24"/>
      <c r="F12" s="28"/>
      <c r="H12" s="16"/>
      <c r="I12" s="16"/>
      <c r="J12" s="16"/>
      <c r="L12" s="16"/>
      <c r="M12" s="16"/>
      <c r="N12" s="16"/>
    </row>
    <row r="13" spans="1:14" ht="15.75" customHeight="1">
      <c r="A13" s="24">
        <f>IF(VLOOKUP(B13,HD,2,0)=1,"*","")</f>
      </c>
      <c r="B13" s="25" t="str">
        <f>IF(ISERROR(VLOOKUP(B1,HD,7,0)),"",VLOOKUP(B1,HD,7,0))</f>
        <v>Northern Dancer</v>
      </c>
      <c r="C13" s="24">
        <f>IF(VLOOKUP(D13,HD,2,0)=1,"*","")</f>
      </c>
      <c r="D13" s="25" t="str">
        <f>IF(ISERROR(VLOOKUP(B13,HD,8,0)),"",VLOOKUP(B13,HD,8,0))</f>
        <v>Natalma</v>
      </c>
      <c r="E13" s="24">
        <f>IF(VLOOKUP(F13,HD,2,0)=1,"*","")</f>
      </c>
      <c r="F13" s="28" t="str">
        <f>IF(ISERROR(VLOOKUP(D13,HD,7,0)),"",VLOOKUP(D13,HD,7,0))</f>
        <v>Native Dancer</v>
      </c>
      <c r="H13" s="16" t="str">
        <f>VLOOKUP(B13,HD,3,0)&amp;VLOOKUP(B13,HD,5,0)</f>
        <v>牡1961</v>
      </c>
      <c r="I13" s="16" t="str">
        <f>VLOOKUP(D13,HD,3,0)&amp;VLOOKUP(D13,HD,5,0)</f>
        <v>牝1957</v>
      </c>
      <c r="J13" s="16" t="str">
        <f>VLOOKUP(F13,HD,3,0)&amp;VLOOKUP(F13,HD,5,0)</f>
        <v>牡1950</v>
      </c>
      <c r="L13" s="16">
        <f>IF(LEFT(H13,1)="牡","","X")&amp;IF(OR(H1-RIGHT(H13,4)&lt;3,H1-RIGHT(H13,4)&gt;30),"X","")</f>
      </c>
      <c r="M13" s="16">
        <f>IF(LEFT(I13,1)="牝","","X")&amp;IF(OR(RIGHT(H13,4)-RIGHT(I13,4)&lt;3,RIGHT(H13,4)-RIGHT(I13,4)&gt;30),"X","")</f>
      </c>
      <c r="N13" s="16">
        <f>IF(LEFT(J13,1)="牡","","X")&amp;IF(OR(RIGHT(I13,4)-RIGHT(J13,4)&lt;3,RIGHT(I13,4)-RIGHT(J13,4)&gt;30),"X","")</f>
      </c>
    </row>
    <row r="14" spans="1:14" ht="15.75" customHeight="1">
      <c r="A14" s="24"/>
      <c r="B14" s="25" t="str">
        <f>"    "&amp;IF(ISERROR(VLOOKUP(B13,HD,4,0)),"",VLOOKUP(B13,HD,4,0)&amp;"  "&amp;VLOOKUP(B13,HD,5,0))</f>
        <v>    鹿毛  1961</v>
      </c>
      <c r="C14" s="24"/>
      <c r="D14" s="25" t="str">
        <f>"    "&amp;IF(ISERROR(VLOOKUP(D13,HD,4,0)),"",VLOOKUP(D13,HD,4,0)&amp;"  "&amp;VLOOKUP(D13,HD,5,0))</f>
        <v>    鹿毛  1957</v>
      </c>
      <c r="E14" s="24"/>
      <c r="F14" s="28" t="str">
        <f>"    "&amp;IF(ISERROR(VLOOKUP(F13,HD,4,0)),"",VLOOKUP(F13,HD,4,0)&amp;"  "&amp;VLOOKUP(F13,HD,5,0))</f>
        <v>    芦毛  1950</v>
      </c>
      <c r="H14" s="16"/>
      <c r="I14" s="16"/>
      <c r="J14" s="16"/>
      <c r="L14" s="16"/>
      <c r="M14" s="16"/>
      <c r="N14" s="16"/>
    </row>
    <row r="15" spans="1:14" ht="15.75" customHeight="1">
      <c r="A15" s="24"/>
      <c r="B15" s="25"/>
      <c r="C15" s="24"/>
      <c r="D15" s="25"/>
      <c r="E15" s="24"/>
      <c r="F15" s="28"/>
      <c r="H15" s="16"/>
      <c r="I15" s="16"/>
      <c r="J15" s="16"/>
      <c r="L15" s="16"/>
      <c r="M15" s="16"/>
      <c r="N15" s="16"/>
    </row>
    <row r="16" spans="1:14" ht="15.75" customHeight="1">
      <c r="A16" s="24"/>
      <c r="B16" s="25"/>
      <c r="C16" s="24"/>
      <c r="D16" s="25"/>
      <c r="E16" s="24">
        <f>IF(VLOOKUP(F16,HD,2,0)=1,"*","")</f>
      </c>
      <c r="F16" s="28" t="str">
        <f>IF(ISERROR(VLOOKUP(D13,HD,8,0)),"",VLOOKUP(D13,HD,8,0))</f>
        <v>Almahmoud</v>
      </c>
      <c r="H16" s="16"/>
      <c r="I16" s="16"/>
      <c r="J16" s="16" t="str">
        <f>VLOOKUP(F16,HD,3,0)&amp;VLOOKUP(F16,HD,5,0)</f>
        <v>牝1947</v>
      </c>
      <c r="L16" s="16"/>
      <c r="M16" s="16"/>
      <c r="N16" s="16">
        <f>IF(LEFT(J16,1)="牝","","X")&amp;IF(OR(RIGHT(I13,4)-RIGHT(J16,4)&lt;3,RIGHT(I13,4)-RIGHT(J16,4)&gt;30),"X","")</f>
      </c>
    </row>
    <row r="17" spans="1:14" ht="15.75" customHeight="1">
      <c r="A17" s="24"/>
      <c r="B17" s="25"/>
      <c r="C17" s="24"/>
      <c r="D17" s="25"/>
      <c r="E17" s="24"/>
      <c r="F17" s="28" t="str">
        <f>"    "&amp;IF(ISERROR(VLOOKUP(F16,HD,4,0)),"",VLOOKUP(F16,HD,4,0)&amp;"  "&amp;VLOOKUP(F16,HD,5,0))</f>
        <v>    栗毛  1947</v>
      </c>
      <c r="H17" s="16"/>
      <c r="I17" s="16"/>
      <c r="J17" s="16"/>
      <c r="L17" s="16"/>
      <c r="M17" s="16"/>
      <c r="N17" s="16"/>
    </row>
    <row r="18" spans="1:14" ht="15.75" customHeight="1">
      <c r="A18" s="24"/>
      <c r="B18" s="25"/>
      <c r="C18" s="26"/>
      <c r="D18" s="29"/>
      <c r="E18" s="26"/>
      <c r="F18" s="27"/>
      <c r="H18" s="16"/>
      <c r="I18" s="17"/>
      <c r="J18" s="17"/>
      <c r="L18" s="16"/>
      <c r="M18" s="17"/>
      <c r="N18" s="17"/>
    </row>
    <row r="19" spans="1:14" ht="15.75" customHeight="1">
      <c r="A19" s="24"/>
      <c r="B19" s="25"/>
      <c r="C19" s="24"/>
      <c r="D19" s="25"/>
      <c r="E19" s="24"/>
      <c r="F19" s="28"/>
      <c r="H19" s="16"/>
      <c r="I19" s="16"/>
      <c r="J19" s="16"/>
      <c r="L19" s="16"/>
      <c r="M19" s="16"/>
      <c r="N19" s="16"/>
    </row>
    <row r="20" spans="1:14" ht="15.75" customHeight="1">
      <c r="A20" s="24"/>
      <c r="B20" s="25"/>
      <c r="C20" s="24"/>
      <c r="D20" s="25"/>
      <c r="E20" s="24"/>
      <c r="F20" s="28"/>
      <c r="H20" s="16"/>
      <c r="I20" s="16"/>
      <c r="J20" s="16"/>
      <c r="L20" s="16"/>
      <c r="M20" s="16"/>
      <c r="N20" s="16"/>
    </row>
    <row r="21" spans="1:14" ht="15.75" customHeight="1">
      <c r="A21" s="24"/>
      <c r="B21" s="25"/>
      <c r="C21" s="24"/>
      <c r="D21" s="25"/>
      <c r="E21" s="24">
        <f>IF(VLOOKUP(F21,HD,2,0)=1,"*","")</f>
      </c>
      <c r="F21" s="28" t="str">
        <f>IF(ISERROR(VLOOKUP(D24,HD,7,0)),"",VLOOKUP(D24,HD,7,0))</f>
        <v>Chop Chop</v>
      </c>
      <c r="H21" s="16"/>
      <c r="I21" s="16"/>
      <c r="J21" s="16" t="str">
        <f>VLOOKUP(F21,HD,3,0)&amp;VLOOKUP(F21,HD,5,0)</f>
        <v>牡1940</v>
      </c>
      <c r="L21" s="16"/>
      <c r="M21" s="16"/>
      <c r="N21" s="16">
        <f>IF(LEFT(J21,1)="牡","","X")&amp;IF(OR(RIGHT(I24,4)-RIGHT(J21,4)&lt;3,RIGHT(I24,4)-RIGHT(J21,4)&gt;30),"X","")</f>
      </c>
    </row>
    <row r="22" spans="1:14" ht="15.75" customHeight="1">
      <c r="A22" s="24"/>
      <c r="B22" s="25"/>
      <c r="C22" s="24"/>
      <c r="D22" s="25"/>
      <c r="E22" s="24"/>
      <c r="F22" s="28" t="str">
        <f>"    "&amp;IF(ISERROR(VLOOKUP(F21,HD,4,0)),"",VLOOKUP(F21,HD,4,0)&amp;"  "&amp;VLOOKUP(F21,HD,5,0))</f>
        <v>    鹿毛  1940</v>
      </c>
      <c r="H22" s="16"/>
      <c r="I22" s="16"/>
      <c r="J22" s="16"/>
      <c r="L22" s="16"/>
      <c r="M22" s="16"/>
      <c r="N22" s="16"/>
    </row>
    <row r="23" spans="1:14" ht="15.75" customHeight="1">
      <c r="A23" s="24"/>
      <c r="B23" s="25"/>
      <c r="C23" s="24"/>
      <c r="D23" s="25"/>
      <c r="E23" s="24"/>
      <c r="F23" s="28"/>
      <c r="H23" s="16"/>
      <c r="I23" s="16"/>
      <c r="J23" s="16"/>
      <c r="L23" s="16"/>
      <c r="M23" s="16"/>
      <c r="N23" s="16"/>
    </row>
    <row r="24" spans="1:14" ht="15.75" customHeight="1">
      <c r="A24" s="24">
        <f>IF(VLOOKUP(B24,HD,2,0)=1,"*","")</f>
      </c>
      <c r="B24" s="25" t="str">
        <f>IF(ISERROR(VLOOKUP(B1,HD,8,0)),"",VLOOKUP(B1,HD,8,0))</f>
        <v>Lady Victoria</v>
      </c>
      <c r="C24" s="24">
        <f>IF(VLOOKUP(D24,HD,2,0)=1,"*","")</f>
      </c>
      <c r="D24" s="25" t="str">
        <f>IF(ISERROR(VLOOKUP(B24,HD,7,0)),"",VLOOKUP(B24,HD,7,0))</f>
        <v>Victoria Park</v>
      </c>
      <c r="E24" s="24">
        <f>IF(VLOOKUP(F24,HD,2,0)=1,"*","")</f>
      </c>
      <c r="F24" s="28" t="str">
        <f>IF(ISERROR(VLOOKUP(D24,HD,8,0)),"",VLOOKUP(D24,HD,8,0))</f>
        <v>Victoriana</v>
      </c>
      <c r="H24" s="16" t="str">
        <f>VLOOKUP(B24,HD,3,0)&amp;VLOOKUP(B24,HD,5,0)</f>
        <v>牝1962</v>
      </c>
      <c r="I24" s="16" t="str">
        <f>VLOOKUP(D24,HD,3,0)&amp;VLOOKUP(D24,HD,5,0)</f>
        <v>牡1957</v>
      </c>
      <c r="J24" s="16" t="str">
        <f>VLOOKUP(F24,HD,3,0)&amp;VLOOKUP(F24,HD,5,0)</f>
        <v>牝1952</v>
      </c>
      <c r="L24" s="16">
        <f>IF(LEFT(H24,1)="牝","","X")&amp;IF(OR(H1-RIGHT(H24,4)&lt;3,H1-RIGHT(H24,4)&gt;30),"X","")</f>
      </c>
      <c r="M24" s="16">
        <f>IF(LEFT(I24,1)="牡","","X")&amp;IF(OR(RIGHT(H24,4)-RIGHT(I24,4)&lt;3,RIGHT(H24,4)-RIGHT(I24,4)&gt;30),"X","")</f>
      </c>
      <c r="N24" s="16">
        <f>IF(LEFT(J24,1)="牝","","X")&amp;IF(OR(RIGHT(I24,4)-RIGHT(J24,4)&lt;3,RIGHT(I24,4)-RIGHT(J24,4)&gt;30),"X","")</f>
      </c>
    </row>
    <row r="25" spans="1:14" ht="15.75" customHeight="1">
      <c r="A25" s="24"/>
      <c r="B25" s="25" t="str">
        <f>"    "&amp;IF(ISERROR(VLOOKUP(B24,HD,4,0)),"",VLOOKUP(B24,HD,4,0)&amp;"  "&amp;VLOOKUP(B24,HD,5,0))</f>
        <v>    黒鹿毛  1962</v>
      </c>
      <c r="C25" s="24"/>
      <c r="D25" s="25" t="str">
        <f>"    "&amp;IF(ISERROR(VLOOKUP(D24,HD,4,0)),"",VLOOKUP(D24,HD,4,0)&amp;"  "&amp;VLOOKUP(D24,HD,5,0))</f>
        <v>    鹿毛  1957</v>
      </c>
      <c r="E25" s="24"/>
      <c r="F25" s="28" t="str">
        <f>"    "&amp;IF(ISERROR(VLOOKUP(F24,HD,4,0)),"",VLOOKUP(F24,HD,4,0)&amp;"  "&amp;VLOOKUP(F24,HD,5,0))</f>
        <v>    栗毛  1952</v>
      </c>
      <c r="H25" s="16"/>
      <c r="I25" s="16"/>
      <c r="J25" s="16"/>
      <c r="L25" s="16"/>
      <c r="M25" s="16"/>
      <c r="N25" s="16"/>
    </row>
    <row r="26" spans="1:14" ht="15.75" customHeight="1">
      <c r="A26" s="24"/>
      <c r="B26" s="25"/>
      <c r="C26" s="24"/>
      <c r="D26" s="25"/>
      <c r="E26" s="26"/>
      <c r="F26" s="27"/>
      <c r="H26" s="16"/>
      <c r="I26" s="16"/>
      <c r="J26" s="17"/>
      <c r="L26" s="16"/>
      <c r="M26" s="16"/>
      <c r="N26" s="17"/>
    </row>
    <row r="27" spans="1:14" ht="15.75" customHeight="1">
      <c r="A27" s="24"/>
      <c r="B27" s="25"/>
      <c r="C27" s="24"/>
      <c r="D27" s="25"/>
      <c r="E27" s="24"/>
      <c r="F27" s="28"/>
      <c r="H27" s="16"/>
      <c r="I27" s="16"/>
      <c r="J27" s="16"/>
      <c r="L27" s="16"/>
      <c r="M27" s="16"/>
      <c r="N27" s="16"/>
    </row>
    <row r="28" spans="1:14" ht="15.75" customHeight="1">
      <c r="A28" s="24"/>
      <c r="B28" s="25"/>
      <c r="C28" s="24"/>
      <c r="D28" s="25"/>
      <c r="E28" s="24"/>
      <c r="F28" s="28"/>
      <c r="H28" s="16"/>
      <c r="I28" s="16"/>
      <c r="J28" s="16"/>
      <c r="L28" s="16"/>
      <c r="M28" s="16"/>
      <c r="N28" s="16"/>
    </row>
    <row r="29" spans="1:14" ht="15.75" customHeight="1">
      <c r="A29" s="24"/>
      <c r="B29" s="25"/>
      <c r="C29" s="24">
        <f>IF(VLOOKUP(D29,HD,2,0)=1,"*","")</f>
      </c>
      <c r="D29" s="15" t="str">
        <f>IF(ISERROR(VLOOKUP(B24,HD,8,0)),"",VLOOKUP(B24,HD,8,0))</f>
        <v>Lady Angela</v>
      </c>
      <c r="E29" s="24">
        <f>IF(VLOOKUP(F29,HD,2,0)=1,"*","")</f>
      </c>
      <c r="F29" s="28" t="str">
        <f>IF(ISERROR(VLOOKUP(D29,HD,7,0)),"",VLOOKUP(D29,HD,7,0))</f>
        <v>Hyperion</v>
      </c>
      <c r="H29" s="16"/>
      <c r="I29" s="16" t="str">
        <f>VLOOKUP(D29,HD,3,0)&amp;VLOOKUP(D29,HD,5,0)</f>
        <v>牝1944</v>
      </c>
      <c r="J29" s="16" t="str">
        <f>VLOOKUP(F29,HD,3,0)&amp;VLOOKUP(F29,HD,5,0)</f>
        <v>牡1930</v>
      </c>
      <c r="L29" s="16"/>
      <c r="M29" s="16">
        <f>IF(LEFT(I29,1)="牝","","X")&amp;IF(OR(RIGHT(H24,4)-RIGHT(I29,4)&lt;3,RIGHT(H24,4)-RIGHT(I29,4)&gt;30),"X","")</f>
      </c>
      <c r="N29" s="16">
        <f>IF(LEFT(J29,1)="牡","","X")&amp;IF(OR(RIGHT(I29,4)-RIGHT(J29,4)&lt;3,RIGHT(I29,4)-RIGHT(J29,4)&gt;30),"X","")</f>
      </c>
    </row>
    <row r="30" spans="1:14" ht="15.75" customHeight="1">
      <c r="A30" s="24"/>
      <c r="B30" s="25"/>
      <c r="C30" s="24"/>
      <c r="D30" s="25" t="str">
        <f>"    "&amp;IF(ISERROR(VLOOKUP(D29,HD,4,0)),"",VLOOKUP(D29,HD,4,0)&amp;"  "&amp;VLOOKUP(D29,HD,5,0))</f>
        <v>    栗毛  1944</v>
      </c>
      <c r="E30" s="24"/>
      <c r="F30" s="28" t="str">
        <f>"    "&amp;IF(ISERROR(VLOOKUP(F29,HD,4,0)),"",VLOOKUP(F29,HD,4,0)&amp;"  "&amp;VLOOKUP(F29,HD,5,0))</f>
        <v>    栗毛  1930</v>
      </c>
      <c r="H30" s="16"/>
      <c r="I30" s="16"/>
      <c r="J30" s="16"/>
      <c r="L30" s="16"/>
      <c r="M30" s="16"/>
      <c r="N30" s="16"/>
    </row>
    <row r="31" spans="1:14" ht="15.75" customHeight="1">
      <c r="A31" s="24"/>
      <c r="B31" s="25"/>
      <c r="C31" s="24"/>
      <c r="D31" s="25"/>
      <c r="E31" s="24"/>
      <c r="F31" s="28"/>
      <c r="H31" s="16"/>
      <c r="I31" s="16"/>
      <c r="J31" s="16"/>
      <c r="L31" s="16"/>
      <c r="M31" s="16"/>
      <c r="N31" s="16"/>
    </row>
    <row r="32" spans="1:14" ht="15.75" customHeight="1">
      <c r="A32" s="24"/>
      <c r="B32" s="25"/>
      <c r="C32" s="24"/>
      <c r="D32" s="25"/>
      <c r="E32" s="24">
        <f>IF(VLOOKUP(F32,HD,2,0)=1,"*","")</f>
      </c>
      <c r="F32" s="28" t="str">
        <f>IF(ISERROR(VLOOKUP(D29,HD,8,0)),"",VLOOKUP(D29,HD,8,0))</f>
        <v>Sister Sarah</v>
      </c>
      <c r="H32" s="16"/>
      <c r="I32" s="16"/>
      <c r="J32" s="16" t="str">
        <f>VLOOKUP(F32,HD,3,0)&amp;VLOOKUP(F32,HD,5,0)</f>
        <v>牝1930</v>
      </c>
      <c r="L32" s="16"/>
      <c r="M32" s="16"/>
      <c r="N32" s="16">
        <f>IF(LEFT(J32,1)="牝","","X")&amp;IF(OR(RIGHT(I29,4)-RIGHT(J32,4)&lt;3,RIGHT(I29,4)-RIGHT(J32,4)&gt;30),"X","")</f>
      </c>
    </row>
    <row r="33" spans="1:14" ht="15.75" customHeight="1">
      <c r="A33" s="24"/>
      <c r="B33" s="25"/>
      <c r="C33" s="24"/>
      <c r="D33" s="25"/>
      <c r="E33" s="24"/>
      <c r="F33" s="28" t="str">
        <f>"    "&amp;IF(ISERROR(VLOOKUP(F32,HD,4,0)),"",VLOOKUP(F32,HD,4,0)&amp;"  "&amp;VLOOKUP(F32,HD,5,0))</f>
        <v>    黒鹿毛  1930</v>
      </c>
      <c r="H33" s="16"/>
      <c r="I33" s="16"/>
      <c r="J33" s="16"/>
      <c r="L33" s="16"/>
      <c r="M33" s="16"/>
      <c r="N33" s="16"/>
    </row>
    <row r="34" spans="1:14" ht="15.75" customHeight="1">
      <c r="A34" s="26"/>
      <c r="B34" s="29"/>
      <c r="C34" s="26"/>
      <c r="D34" s="29"/>
      <c r="E34" s="26"/>
      <c r="F34" s="27"/>
      <c r="H34" s="17"/>
      <c r="I34" s="17"/>
      <c r="J34" s="17"/>
      <c r="L34" s="17"/>
      <c r="M34" s="17"/>
      <c r="N34" s="17"/>
    </row>
    <row r="69" ht="15.75" customHeight="1">
      <c r="E69" s="20"/>
    </row>
    <row r="70" ht="15.75" customHeight="1">
      <c r="E70" s="20"/>
    </row>
    <row r="71" ht="15.75" customHeight="1">
      <c r="E71" s="20"/>
    </row>
    <row r="72" ht="15.75" customHeight="1">
      <c r="E72" s="20"/>
    </row>
    <row r="73" ht="15.75" customHeight="1">
      <c r="E73" s="20"/>
    </row>
    <row r="74" ht="15.75" customHeight="1">
      <c r="E74" s="20"/>
    </row>
    <row r="75" ht="15.75" customHeight="1">
      <c r="E75" s="20"/>
    </row>
    <row r="76" ht="15.75" customHeight="1">
      <c r="E76" s="20"/>
    </row>
    <row r="77" ht="15.75" customHeight="1">
      <c r="E77" s="20"/>
    </row>
    <row r="78" ht="15.75" customHeight="1">
      <c r="E78" s="20"/>
    </row>
    <row r="79" ht="15.75" customHeight="1">
      <c r="E79" s="20"/>
    </row>
    <row r="80" ht="15.75" customHeight="1">
      <c r="E80" s="20"/>
    </row>
    <row r="81" ht="15.75" customHeight="1">
      <c r="E81" s="20"/>
    </row>
    <row r="82" ht="15.75" customHeight="1">
      <c r="E82" s="20"/>
    </row>
    <row r="83" ht="15.75" customHeight="1">
      <c r="E83" s="20"/>
    </row>
    <row r="84" ht="15.75" customHeight="1">
      <c r="E84" s="20"/>
    </row>
  </sheetData>
  <printOptions/>
  <pageMargins left="1.3779527559055118" right="0" top="0.7874015748031497" bottom="0" header="0" footer="0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cosmarr</dc:creator>
  <cp:keywords/>
  <dc:description/>
  <cp:lastModifiedBy>cosmarr</cp:lastModifiedBy>
  <dcterms:created xsi:type="dcterms:W3CDTF">2010-02-14T09:38:08Z</dcterms:created>
  <dcterms:modified xsi:type="dcterms:W3CDTF">2010-02-14T09:44:06Z</dcterms:modified>
  <cp:category/>
  <cp:version/>
  <cp:contentType/>
  <cp:contentStatus/>
</cp:coreProperties>
</file>